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nsrltd-my.sharepoint.com/personal/rciotti_nsrltd_com/Documents/Website - ESG images/"/>
    </mc:Choice>
  </mc:AlternateContent>
  <xr:revisionPtr revIDLastSave="0" documentId="8_{CF0B395C-A0F3-4A16-9031-9D4EFC8078D6}" xr6:coauthVersionLast="47" xr6:coauthVersionMax="47" xr10:uidLastSave="{00000000-0000-0000-0000-000000000000}"/>
  <workbookProtection workbookAlgorithmName="SHA-512" workbookHashValue="CpwcrO1o/cG3y2aqcNApQo9F/IePG7L+8jm9olLdIWWfKB3XbqKNvGVnO+sjvxmDjqZ5ztrZ84bQEA/MJhx00g==" workbookSaltValue="3K31DngszIhDRUlRX00vWg==" workbookSpinCount="100000" lockStructure="1"/>
  <bookViews>
    <workbookView xWindow="-108" yWindow="-108" windowWidth="30936" windowHeight="16896" tabRatio="890" xr2:uid="{00000000-000D-0000-FFFF-FFFF00000000}"/>
  </bookViews>
  <sheets>
    <sheet name="Index" sheetId="95" r:id="rId1"/>
    <sheet name="GRI 302-1" sheetId="5" r:id="rId2"/>
    <sheet name="GRI 302-1 (2)" sheetId="6" r:id="rId3"/>
    <sheet name="GRI 302-3 Energy intensity" sheetId="7" r:id="rId4"/>
    <sheet name="GRI 302-3 Energy intensity(2)" sheetId="8" r:id="rId5"/>
    <sheet name="GRI 302-3 Energy intensity(3)" sheetId="9" r:id="rId6"/>
    <sheet name="GRI 302-1 (3)" sheetId="10" r:id="rId7"/>
    <sheet name="GRI 302-1 (4)" sheetId="11" r:id="rId8"/>
    <sheet name="GRI 302-1 (5)" sheetId="12" r:id="rId9"/>
    <sheet name="GRI 302-1 (6)" sheetId="13" r:id="rId10"/>
    <sheet name="GRI 305-1, GRI 305-2" sheetId="14" r:id="rId11"/>
    <sheet name="GRI 305-1, GRI 305-2 (2)" sheetId="15" r:id="rId12"/>
    <sheet name="GRI 305-1" sheetId="16" r:id="rId13"/>
    <sheet name="GRI 305-1 (2)" sheetId="17" r:id="rId14"/>
    <sheet name="GRI 305-2 Energy Indirect" sheetId="18" r:id="rId15"/>
    <sheet name="GRI 305-2 Energy Indirect (2)" sheetId="19" r:id="rId16"/>
    <sheet name="GRI 305-3 Other Indirect (" sheetId="20" r:id="rId17"/>
    <sheet name="GRI 305-4 GHG intensity by" sheetId="21" r:id="rId18"/>
    <sheet name="GRI 305-4 GHG intensity by(2)" sheetId="22" r:id="rId19"/>
    <sheet name="GRI 305-4 GHG intensity by(3)" sheetId="23" r:id="rId20"/>
    <sheet name="GRI 305-7" sheetId="25" r:id="rId21"/>
    <sheet name="GRI 305-7 (2)" sheetId="24" r:id="rId22"/>
    <sheet name="Total water withdrawal int" sheetId="26" r:id="rId23"/>
    <sheet name="Other water consumed inten" sheetId="27" r:id="rId24"/>
    <sheet name="Fresh water consumed inten" sheetId="28" r:id="rId25"/>
    <sheet name="Total water consumed inten" sheetId="29" r:id="rId26"/>
    <sheet name="Total water withdrawal int(2)" sheetId="30" r:id="rId27"/>
    <sheet name="Fresh water consumed inten(2)" sheetId="31" r:id="rId28"/>
    <sheet name="Other water consumed inten(2)" sheetId="32" r:id="rId29"/>
    <sheet name="Total water consumed inten(2)" sheetId="33" r:id="rId30"/>
    <sheet name="SASB EM-MM-140a.1 Water wi" sheetId="34" r:id="rId31"/>
    <sheet name="SASB EM-MM-140a.1 Water wi(2)" sheetId="35" r:id="rId32"/>
    <sheet name="GRI 303-3 Water withdrawal" sheetId="36" r:id="rId33"/>
    <sheet name="GRI 303-3 Water withdrawal(2)" sheetId="37" r:id="rId34"/>
    <sheet name="GRI 303-3 Water withdrawal(3)" sheetId="38" r:id="rId35"/>
    <sheet name="GRI 303-3 Water withdrawal(4)" sheetId="39" r:id="rId36"/>
    <sheet name="GRI 303-4 Water discharge" sheetId="40" r:id="rId37"/>
    <sheet name="GRI 303-4 Water discharge (2)" sheetId="41" r:id="rId38"/>
    <sheet name="GRI 303-4 Water discharge (3)" sheetId="42" r:id="rId39"/>
    <sheet name="GRI 303-4 Water discharge (4)" sheetId="43" r:id="rId40"/>
    <sheet name="GRI 303-5 Water consumptio" sheetId="44" r:id="rId41"/>
    <sheet name="GRI 303-5 Water consumptio(2)" sheetId="45" r:id="rId42"/>
    <sheet name="Water recycled and reused" sheetId="46" r:id="rId43"/>
    <sheet name="Water recycled and reused (2)" sheetId="47" r:id="rId44"/>
    <sheet name="SASB EM-MM-150a.4 Non-mine" sheetId="48" r:id="rId45"/>
    <sheet name="SASB EM-MM-150a.4 Non-mine(2)" sheetId="49" r:id="rId46"/>
    <sheet name="SASB EM-MM-150a.4 Non-mine(3)" sheetId="50" r:id="rId47"/>
    <sheet name="SASB EM-MM-150a.4 Non-mine(4)" sheetId="51" r:id="rId48"/>
    <sheet name="SASB EM-MM-150a.5 Tailings" sheetId="52" r:id="rId49"/>
    <sheet name="SASB EM-MM-150a.5 Tailings(2)" sheetId="53" r:id="rId50"/>
    <sheet name="Percentage of tailings rec" sheetId="54" r:id="rId51"/>
    <sheet name="SASB EM-MM-150a.6 Waste ro" sheetId="55" r:id="rId52"/>
    <sheet name="SASB EM-MM-150a.6 Waste ro(2)" sheetId="56" r:id="rId53"/>
    <sheet name="Percentage of waste rock r" sheetId="57" r:id="rId54"/>
    <sheet name="SASB EM-MM-150a.7 Hazardou" sheetId="58" r:id="rId55"/>
    <sheet name="SASB EM-MM-150a.7 Hazardou(2)" sheetId="59" r:id="rId56"/>
    <sheet name="SASB EM-MM-150a.8 Hazardou" sheetId="60" r:id="rId57"/>
    <sheet name="GRI 306-3 Waste generated" sheetId="61" r:id="rId58"/>
    <sheet name="GRI 306-3 Waste generated (2)" sheetId="62" r:id="rId59"/>
    <sheet name="GRI 306-4 Non-hazardous wa" sheetId="63" r:id="rId60"/>
    <sheet name="GRI 306-4 Hazardous waste" sheetId="64" r:id="rId61"/>
    <sheet name="GRI 306-5 Non-hazardous wa" sheetId="65" r:id="rId62"/>
    <sheet name="GRI 306-5 Hazardous waste" sheetId="66" r:id="rId63"/>
    <sheet name="Rehabilitation and clearin" sheetId="67" r:id="rId64"/>
    <sheet name="Rehabilitation and clearin(2)" sheetId="68" r:id="rId65"/>
    <sheet name="Gold sold" sheetId="3" r:id="rId66"/>
    <sheet name="GRI 201-1 Economic Contrib" sheetId="71" r:id="rId67"/>
    <sheet name="GRI 204-1 Procurement spen" sheetId="90" r:id="rId68"/>
    <sheet name="Community investments (ann(2)" sheetId="93" r:id="rId69"/>
    <sheet name="Community investments (per" sheetId="94" r:id="rId70"/>
    <sheet name="GRI 2-7 Workforce (by empl" sheetId="72" r:id="rId71"/>
    <sheet name="GRI 2-7 Workforce (by ages" sheetId="73" r:id="rId72"/>
    <sheet name="GRI 403-9" sheetId="86" r:id="rId73"/>
    <sheet name="Occupational hygiene sampl" sheetId="87" r:id="rId74"/>
    <sheet name="Safety Training Completed" sheetId="88" r:id="rId75"/>
    <sheet name="Safety Training Completed (2)" sheetId="89" r:id="rId76"/>
  </sheets>
  <definedNames>
    <definedName name="_xlnm._FilterDatabase" localSheetId="68">'Community investments (ann(2)'!B6:E13</definedName>
    <definedName name="_xlnm._FilterDatabase" localSheetId="69">'Community investments (per'!B6:E13</definedName>
    <definedName name="_xlnm._FilterDatabase" localSheetId="24">'Fresh water consumed inten'!B6:H10</definedName>
    <definedName name="_xlnm._FilterDatabase" localSheetId="27">'Fresh water consumed inten(2)'!B6:H11</definedName>
    <definedName name="_xlnm._FilterDatabase" localSheetId="65">'Gold sold'!B6:H9</definedName>
    <definedName name="_xlnm._FilterDatabase" localSheetId="66">'GRI 201-1 Economic Contrib'!B6:G15</definedName>
    <definedName name="_xlnm._FilterDatabase" localSheetId="67">'GRI 204-1 Procurement spen'!B6:D17</definedName>
    <definedName name="_xlnm._FilterDatabase" localSheetId="71">'GRI 2-7 Workforce (by ages'!B6:J14</definedName>
    <definedName name="_xlnm._FilterDatabase" localSheetId="70">'GRI 2-7 Workforce (by empl'!B6:H26</definedName>
    <definedName name="_xlnm._FilterDatabase" localSheetId="1">'GRI 302-1'!B7:H26</definedName>
    <definedName name="_xlnm._FilterDatabase" localSheetId="2">'GRI 302-1 (2)'!B7:G38</definedName>
    <definedName name="_xlnm._FilterDatabase" localSheetId="6">'GRI 302-1 (3)'!B7:H9</definedName>
    <definedName name="_xlnm._FilterDatabase" localSheetId="7">'GRI 302-1 (4)'!B7:G22</definedName>
    <definedName name="_xlnm._FilterDatabase" localSheetId="8">'GRI 302-1 (5)'!B7:H23</definedName>
    <definedName name="_xlnm._FilterDatabase" localSheetId="9">'GRI 302-1 (6)'!B7:G38</definedName>
    <definedName name="_xlnm._FilterDatabase" localSheetId="3">'GRI 302-3 Energy intensity'!B6:H11</definedName>
    <definedName name="_xlnm._FilterDatabase" localSheetId="4">'GRI 302-3 Energy intensity(2)'!B6:H11</definedName>
    <definedName name="_xlnm._FilterDatabase" localSheetId="5">'GRI 302-3 Energy intensity(3)'!B6:H11</definedName>
    <definedName name="_xlnm._FilterDatabase" localSheetId="32">'GRI 303-3 Water withdrawal'!B6:H19</definedName>
    <definedName name="_xlnm._FilterDatabase" localSheetId="33">'GRI 303-3 Water withdrawal(2)'!B6:F27</definedName>
    <definedName name="_xlnm._FilterDatabase" localSheetId="34">'GRI 303-3 Water withdrawal(3)'!B6:I27</definedName>
    <definedName name="_xlnm._FilterDatabase" localSheetId="35">'GRI 303-3 Water withdrawal(4)'!B6:N27</definedName>
    <definedName name="_xlnm._FilterDatabase" localSheetId="36">'GRI 303-4 Water discharge'!B6:H19</definedName>
    <definedName name="_xlnm._FilterDatabase" localSheetId="37">'GRI 303-4 Water discharge (2)'!B6:F27</definedName>
    <definedName name="_xlnm._FilterDatabase" localSheetId="38">'GRI 303-4 Water discharge (3)'!B6:H27</definedName>
    <definedName name="_xlnm._FilterDatabase" localSheetId="39">'GRI 303-4 Water discharge (4)'!B6:L27</definedName>
    <definedName name="_xlnm._FilterDatabase" localSheetId="40">'GRI 303-5 Water consumptio'!B6:H12</definedName>
    <definedName name="_xlnm._FilterDatabase" localSheetId="41">'GRI 303-5 Water consumptio(2)'!B6:D27</definedName>
    <definedName name="_xlnm._FilterDatabase" localSheetId="12">'GRI 305-1'!B7:H18</definedName>
    <definedName name="_xlnm._FilterDatabase" localSheetId="13">'GRI 305-1 (2)'!B7:G37</definedName>
    <definedName name="_xlnm._FilterDatabase" localSheetId="10">'GRI 305-1, GRI 305-2'!B7:H19</definedName>
    <definedName name="_xlnm._FilterDatabase" localSheetId="11">'GRI 305-1, GRI 305-2 (2)'!B7:G38</definedName>
    <definedName name="_xlnm._FilterDatabase" localSheetId="14">'GRI 305-2 Energy Indirect'!B7:H9</definedName>
    <definedName name="_xlnm._FilterDatabase" localSheetId="15">'GRI 305-2 Energy Indirect (2)'!B7:G23</definedName>
    <definedName name="_xlnm._FilterDatabase" localSheetId="16">'GRI 305-3 Other Indirect ('!B6:E59</definedName>
    <definedName name="_xlnm._FilterDatabase" localSheetId="17">'GRI 305-4 GHG intensity by'!B6:H11</definedName>
    <definedName name="_xlnm._FilterDatabase" localSheetId="18">'GRI 305-4 GHG intensity by(2)'!B6:H11</definedName>
    <definedName name="_xlnm._FilterDatabase" localSheetId="19">'GRI 305-4 GHG intensity by(3)'!B6:H11</definedName>
    <definedName name="_xlnm._FilterDatabase" localSheetId="20">'GRI 305-7'!B6:G14</definedName>
    <definedName name="_xlnm._FilterDatabase" localSheetId="21">'GRI 305-7 (2)'!B6:I24</definedName>
    <definedName name="_xlnm._FilterDatabase" localSheetId="57">'GRI 306-3 Waste generated'!B6:H21</definedName>
    <definedName name="_xlnm._FilterDatabase" localSheetId="58">'GRI 306-3 Waste generated (2)'!B6:F26</definedName>
    <definedName name="_xlnm._FilterDatabase" localSheetId="60">'GRI 306-4 Hazardous waste'!B6:H13</definedName>
    <definedName name="_xlnm._FilterDatabase" localSheetId="59">'GRI 306-4 Non-hazardous wa'!B6:H13</definedName>
    <definedName name="_xlnm._FilterDatabase" localSheetId="62">'GRI 306-5 Hazardous waste'!B6:H15</definedName>
    <definedName name="_xlnm._FilterDatabase" localSheetId="61">'GRI 306-5 Non-hazardous wa'!B6:H15</definedName>
    <definedName name="_xlnm._FilterDatabase" localSheetId="72">'GRI 403-9'!B6:G20</definedName>
    <definedName name="_xlnm._FilterDatabase" localSheetId="73">'Occupational hygiene sampl'!B6:E24</definedName>
    <definedName name="_xlnm._FilterDatabase" localSheetId="23">'Other water consumed inten'!B6:H10</definedName>
    <definedName name="_xlnm._FilterDatabase" localSheetId="28">'Other water consumed inten(2)'!B6:H11</definedName>
    <definedName name="_xlnm._FilterDatabase" localSheetId="50">'Percentage of tailings rec'!B6:H13</definedName>
    <definedName name="_xlnm._FilterDatabase" localSheetId="53">'Percentage of waste rock r'!B6:H13</definedName>
    <definedName name="_xlnm._FilterDatabase" localSheetId="63">'Rehabilitation and clearin'!B6:E27</definedName>
    <definedName name="_xlnm._FilterDatabase" localSheetId="64">'Rehabilitation and clearin(2)'!B6:H9</definedName>
    <definedName name="_xlnm._FilterDatabase" localSheetId="74">'Safety Training Completed'!B6:E14</definedName>
    <definedName name="_xlnm._FilterDatabase" localSheetId="75">'Safety Training Completed (2)'!B6:D13</definedName>
    <definedName name="_xlnm._FilterDatabase" localSheetId="30">'SASB EM-MM-140a.1 Water wi'!B6:H27</definedName>
    <definedName name="_xlnm._FilterDatabase" localSheetId="31">'SASB EM-MM-140a.1 Water wi(2)'!B6:G11</definedName>
    <definedName name="_xlnm._FilterDatabase" localSheetId="44">'SASB EM-MM-150a.4 Non-mine'!B6:G14</definedName>
    <definedName name="_xlnm._FilterDatabase" localSheetId="45">'SASB EM-MM-150a.4 Non-mine(2)'!B6:K26</definedName>
    <definedName name="_xlnm._FilterDatabase" localSheetId="46">'SASB EM-MM-150a.4 Non-mine(3)'!B6:G14</definedName>
    <definedName name="_xlnm._FilterDatabase" localSheetId="47">'SASB EM-MM-150a.4 Non-mine(4)'!B6:K26</definedName>
    <definedName name="_xlnm._FilterDatabase" localSheetId="48">'SASB EM-MM-150a.5 Tailings'!B6:H19</definedName>
    <definedName name="_xlnm._FilterDatabase" localSheetId="49">'SASB EM-MM-150a.5 Tailings(2)'!B6:E25</definedName>
    <definedName name="_xlnm._FilterDatabase" localSheetId="51">'SASB EM-MM-150a.6 Waste ro'!B6:H19</definedName>
    <definedName name="_xlnm._FilterDatabase" localSheetId="52">'SASB EM-MM-150a.6 Waste ro(2)'!B6:E26</definedName>
    <definedName name="_xlnm._FilterDatabase" localSheetId="54">'SASB EM-MM-150a.7 Hazardou'!B6:H12</definedName>
    <definedName name="_xlnm._FilterDatabase" localSheetId="55">'SASB EM-MM-150a.7 Hazardou(2)'!B6:D26</definedName>
    <definedName name="_xlnm._FilterDatabase" localSheetId="56">'SASB EM-MM-150a.8 Hazardou'!B6:H12</definedName>
    <definedName name="_xlnm._FilterDatabase" localSheetId="25">'Total water consumed inten'!B6:H10</definedName>
    <definedName name="_xlnm._FilterDatabase" localSheetId="29">'Total water consumed inten(2)'!B6:H11</definedName>
    <definedName name="_xlnm._FilterDatabase" localSheetId="22">'Total water withdrawal int'!B6:H10</definedName>
    <definedName name="_xlnm._FilterDatabase" localSheetId="26">'Total water withdrawal int(2)'!B6:H11</definedName>
    <definedName name="_xlnm._FilterDatabase" localSheetId="42">'Water recycled and reused'!B6:H12</definedName>
    <definedName name="_xlnm._FilterDatabase" localSheetId="43">'Water recycled and reused (2)'!B6:D27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62" l="1"/>
  <c r="B29" i="59"/>
  <c r="B29" i="51"/>
  <c r="B30" i="47"/>
  <c r="B30" i="45"/>
  <c r="B30" i="43"/>
  <c r="B30" i="42"/>
  <c r="B30" i="38"/>
  <c r="B30" i="37"/>
  <c r="B12" i="94"/>
  <c r="B12" i="93"/>
  <c r="B16" i="90"/>
  <c r="B12" i="89"/>
  <c r="B13" i="88"/>
  <c r="B23" i="87"/>
  <c r="B13" i="73"/>
  <c r="B25" i="72"/>
  <c r="B30" i="67"/>
  <c r="B15" i="66"/>
  <c r="B15" i="65"/>
  <c r="B13" i="64"/>
  <c r="B13" i="63"/>
  <c r="B19" i="61"/>
  <c r="B12" i="60"/>
  <c r="B12" i="58"/>
  <c r="B29" i="56"/>
  <c r="B28" i="53"/>
  <c r="B14" i="50"/>
  <c r="B29" i="49"/>
  <c r="B14" i="48"/>
  <c r="B12" i="46"/>
  <c r="B12" i="44"/>
  <c r="B30" i="41"/>
  <c r="B19" i="40"/>
  <c r="B30" i="39"/>
  <c r="B19" i="36"/>
  <c r="B27" i="24"/>
  <c r="B53" i="20"/>
  <c r="B9" i="18"/>
  <c r="B18" i="16"/>
  <c r="B19" i="14"/>
  <c r="B23" i="12"/>
  <c r="B9" i="10"/>
  <c r="B26" i="5"/>
</calcChain>
</file>

<file path=xl/sharedStrings.xml><?xml version="1.0" encoding="utf-8"?>
<sst xmlns="http://schemas.openxmlformats.org/spreadsheetml/2006/main" count="2875" uniqueCount="464">
  <si>
    <t>Northern Star Resources</t>
  </si>
  <si>
    <t>Extracted by seagles at 23/Aug/2023 09:17 from Greenbase</t>
  </si>
  <si>
    <t/>
  </si>
  <si>
    <t>Gold sold</t>
  </si>
  <si>
    <t>GRI 302-1</t>
  </si>
  <si>
    <t>GRI 302-3 Energy intensity by facility (gold sold)</t>
  </si>
  <si>
    <t>GRI 302-3 Energy intensity by facility (ore processed)</t>
  </si>
  <si>
    <t>GRI 302-3 Energy intensity by facility (ore mined)</t>
  </si>
  <si>
    <t>GRI 305-1, GRI 305-2</t>
  </si>
  <si>
    <t>GRI 305-1</t>
  </si>
  <si>
    <t>GRI 305-2 Energy Indirect (Scope 2) GHG emissions (FY2023)</t>
  </si>
  <si>
    <t>GRI 305-2 Energy Indirect (Scope 2) GHG emissions</t>
  </si>
  <si>
    <t>GRI 305-3 Other Indirect (Scope 3) GHG emissions</t>
  </si>
  <si>
    <t>GRI 305-4 GHG intensity by facility (gold sold)</t>
  </si>
  <si>
    <t>GRI 305-4 GHG intensity by facility (ore processed)</t>
  </si>
  <si>
    <t>GRI 305-4 GHG intensity by facility (ore mined)</t>
  </si>
  <si>
    <t>GRI 305-7</t>
  </si>
  <si>
    <t>Total water withdrawal intensity by ore processed</t>
  </si>
  <si>
    <t>Other water consumed intensity by ore processed</t>
  </si>
  <si>
    <t>Fresh water consumed intensity by ore processed</t>
  </si>
  <si>
    <t>Total water consumed intensity by ore processed</t>
  </si>
  <si>
    <t>Total water withdrawal intensity by gold sold</t>
  </si>
  <si>
    <t>Fresh water consumed intensity by gold sold</t>
  </si>
  <si>
    <t>Other water consumed intensity by gold sold</t>
  </si>
  <si>
    <t>Total water consumed intensity by gold sold</t>
  </si>
  <si>
    <t>SASB EM-MM-140a.1 Water withdrawal and consumption (by production centre)</t>
  </si>
  <si>
    <t>SASB EM-MM-140a.1 Water withdrawal and consumption (by production centre) (FY2023)</t>
  </si>
  <si>
    <t>GRI 303-3 Water withdrawal by source</t>
  </si>
  <si>
    <t>GRI 303-3 Water withdrawal by source (FY2023)</t>
  </si>
  <si>
    <t>GRI 303-3 Water withdrawal by type (FY2023)</t>
  </si>
  <si>
    <t>GRI 303-3 Water withdrawal by source and type (FY2023)</t>
  </si>
  <si>
    <t>GRI 303-4 Water discharge by source</t>
  </si>
  <si>
    <t>GRI 303-4 Water discharge by source (FY2023)</t>
  </si>
  <si>
    <t>GRI 303-4 Water discharge by type (FY2023)</t>
  </si>
  <si>
    <t>GRI 303-4 Water discharge by source and type (FY2023)</t>
  </si>
  <si>
    <t>GRI 303-5 Water consumption</t>
  </si>
  <si>
    <t>GRI 303-5 Water consumption (FY2023)</t>
  </si>
  <si>
    <t>Water recycled and reused</t>
  </si>
  <si>
    <t>Water recycled and reused (FY2023)</t>
  </si>
  <si>
    <t>SASB EM-MM-150a.4 Non-mineral waste generated</t>
  </si>
  <si>
    <t>SASB EM-MM-150a.4 Non-mineral waste generated (FY2023)</t>
  </si>
  <si>
    <t>SASB EM-MM-150a.4 Non-mineral waste recycled*</t>
  </si>
  <si>
    <t>SASB EM-MM-150a.4 Non-mineral waste recycled* (FY2023)</t>
  </si>
  <si>
    <t>SASB EM-MM-150a.5 Tailings produced and recycled*</t>
  </si>
  <si>
    <t>SASB EM-MM-150a.5 Tailings produced and recycled (FY2023)</t>
  </si>
  <si>
    <t>Percentage of tailings recycled</t>
  </si>
  <si>
    <t>SASB EM-MM-150a.6 Waste rock generated and recycled*</t>
  </si>
  <si>
    <t>SASB EM-MM-150a.6 Waste rock generated and recycled* (FY2023)</t>
  </si>
  <si>
    <t>Percentage of waste rock recycled (additional reporting metric)</t>
  </si>
  <si>
    <t>SASB EM-MM-150a.7 Hazardous waste generated</t>
  </si>
  <si>
    <t>SASB EM-MM-150a.7 Hazardous waste generated (FY2023)</t>
  </si>
  <si>
    <t>SASB EM-MM-150a.8 Hazardous waste recycled</t>
  </si>
  <si>
    <t>GRI 306-3 Waste generated</t>
  </si>
  <si>
    <t>GRI 306-3 Waste generated (FY2023)</t>
  </si>
  <si>
    <t>GRI 306-4 Non-hazardous waste diverted from disposal (FY2023)</t>
  </si>
  <si>
    <t>GRI 306-4 Hazardous waste diverted from disposal (FY2023)</t>
  </si>
  <si>
    <t>GRI 306-5 Non-hazardous waste directed to disposal (FY2023)</t>
  </si>
  <si>
    <t>GRI 306-5 Hazardous waste directed to disposal (FY2023)</t>
  </si>
  <si>
    <t>Rehabilitation and clearing (FY2023)</t>
  </si>
  <si>
    <t>Rehabilitation and clearing</t>
  </si>
  <si>
    <t>GRI 201-1 Economic Contribution</t>
  </si>
  <si>
    <t>GRI 2-7 Workforce (by employment type)</t>
  </si>
  <si>
    <t>GRI 2-7 Workforce (by ages)</t>
  </si>
  <si>
    <t>GRI 403-9</t>
  </si>
  <si>
    <t>Occupational hygiene samples collected</t>
  </si>
  <si>
    <t>Safety Training Completed</t>
  </si>
  <si>
    <t>Safety Training Completed (hours)</t>
  </si>
  <si>
    <t>GRI 204-1 Procurement spend (by location of supplier)</t>
  </si>
  <si>
    <t>Community investments (annual commitments by focus areas)</t>
  </si>
  <si>
    <t>Community investments (percentage commitments by focus areas)</t>
  </si>
  <si>
    <t>Back to contents page</t>
  </si>
  <si>
    <t>Parameter</t>
  </si>
  <si>
    <t>Unit</t>
  </si>
  <si>
    <t>FY 2023</t>
  </si>
  <si>
    <t>FY 2022</t>
  </si>
  <si>
    <t>FY 2021</t>
  </si>
  <si>
    <t>Troy oz</t>
  </si>
  <si>
    <t>Net Energy Consumed (GJ)</t>
  </si>
  <si>
    <t>Kalgoorlie</t>
  </si>
  <si>
    <t>Yandal</t>
  </si>
  <si>
    <t>Pogo</t>
  </si>
  <si>
    <t>Exploration</t>
  </si>
  <si>
    <t>Other</t>
  </si>
  <si>
    <t>Total</t>
  </si>
  <si>
    <t>GJ</t>
  </si>
  <si>
    <t>Diesel combusted</t>
  </si>
  <si>
    <t>Diesel used in explosives</t>
  </si>
  <si>
    <t>Electricity consumption</t>
  </si>
  <si>
    <t>Electricity produced for operations</t>
  </si>
  <si>
    <t>Electricity purchased</t>
  </si>
  <si>
    <t>Fuel oil combusted</t>
  </si>
  <si>
    <t>Grease used as lubricant</t>
  </si>
  <si>
    <t>Heating oil combusted</t>
  </si>
  <si>
    <t>Jet kerosene combusted</t>
  </si>
  <si>
    <t>Liquefied natural gas combusted</t>
  </si>
  <si>
    <t>LPG combusted</t>
  </si>
  <si>
    <t>Lubricating oil used</t>
  </si>
  <si>
    <t>Non-lubricant fluid oils</t>
  </si>
  <si>
    <t>Pipeline natural gas combusted</t>
  </si>
  <si>
    <t>Solar energy for electricity generation</t>
  </si>
  <si>
    <t>Sulphur</t>
  </si>
  <si>
    <t>Unleaded gasoline combusted</t>
  </si>
  <si>
    <t>Carosue Dam</t>
  </si>
  <si>
    <t>Porphyry</t>
  </si>
  <si>
    <t>Deep South</t>
  </si>
  <si>
    <t>Black Flag, Mungari &amp; Mount Burges Station Operations</t>
  </si>
  <si>
    <t>Kanowna Belle</t>
  </si>
  <si>
    <t>Kundana</t>
  </si>
  <si>
    <t>Millennium</t>
  </si>
  <si>
    <t>South Kalgoorlie (Jubilee)</t>
  </si>
  <si>
    <t>Fimiston</t>
  </si>
  <si>
    <t>Gidji</t>
  </si>
  <si>
    <t>Kalgoorlie Total</t>
  </si>
  <si>
    <t>Yandal Total</t>
  </si>
  <si>
    <t>Pogo Total</t>
  </si>
  <si>
    <t>Paulsens</t>
  </si>
  <si>
    <t>Central Tanami</t>
  </si>
  <si>
    <t>Western Tanami</t>
  </si>
  <si>
    <t>Exploration Total</t>
  </si>
  <si>
    <t>Northern Star Corporate Office</t>
  </si>
  <si>
    <t>Other Total</t>
  </si>
  <si>
    <t>These values reflect the equity share of a given facility.</t>
  </si>
  <si>
    <t>100% Pogo emissions included from FY2019 until present (from acquisition in October 2018)
100% Saracen emissions included from FY2019 until present (legacy data incorporated from pre-merger)
100% KCGM emissions included from FY2020 until present (from acquisition in January 2020)
Kundana and East Kundana assets were divested in August 2021
Paulsens and Western Tanami assets were divested in June 2022</t>
  </si>
  <si>
    <t>Net energy consumed</t>
  </si>
  <si>
    <t>GJ/Troy oz</t>
  </si>
  <si>
    <t>Ore processed</t>
  </si>
  <si>
    <t>Tonne</t>
  </si>
  <si>
    <t>GJ/tonne</t>
  </si>
  <si>
    <t>Ore mined</t>
  </si>
  <si>
    <t>Energy Produced (GJ)</t>
  </si>
  <si>
    <t>Gross Energy Consumed (GJ)</t>
  </si>
  <si>
    <t>Scope 1 and 2 (t CO₂-e)</t>
  </si>
  <si>
    <t>t CO₂-e</t>
  </si>
  <si>
    <t>Scope 1 (t CO₂-e)</t>
  </si>
  <si>
    <t>Scope 2 (t CO₂-e)</t>
  </si>
  <si>
    <t>FY 2023 Scope 3 Emissions</t>
  </si>
  <si>
    <t>FY 2023 Source Amount</t>
  </si>
  <si>
    <t>Source Unit</t>
  </si>
  <si>
    <t>FY 2023 Scope 3 (t CO₂-e)</t>
  </si>
  <si>
    <t>Upstream - Employee Commuting</t>
  </si>
  <si>
    <t>Passenger travel by plane</t>
  </si>
  <si>
    <t>passenger.km</t>
  </si>
  <si>
    <t>Passenger travel by road</t>
  </si>
  <si>
    <t>Upstream - Employee Commuting total</t>
  </si>
  <si>
    <t>Upstream - Purchased Goods and Services</t>
  </si>
  <si>
    <t>Cement purchased</t>
  </si>
  <si>
    <t>Concrete purchased</t>
  </si>
  <si>
    <t>Explosives purchased</t>
  </si>
  <si>
    <t>count</t>
  </si>
  <si>
    <t>Grinding media purchased</t>
  </si>
  <si>
    <t>Lime purchased</t>
  </si>
  <si>
    <t>Processing chemicals purchased</t>
  </si>
  <si>
    <t>Purchased goods and services</t>
  </si>
  <si>
    <t>AUD $</t>
  </si>
  <si>
    <t>Shotcrete purchased</t>
  </si>
  <si>
    <t>Sodium cyanide purchased</t>
  </si>
  <si>
    <t>Steel liner purchased</t>
  </si>
  <si>
    <t>Tyres purchased</t>
  </si>
  <si>
    <t>Upstream - Purchased Goods and Services total</t>
  </si>
  <si>
    <t>Downstream - Processing of Sold Products</t>
  </si>
  <si>
    <t>Downstream - Processing of Sold Products total</t>
  </si>
  <si>
    <t>Upstream - Fuel and Energy Related Activities</t>
  </si>
  <si>
    <t>kL</t>
  </si>
  <si>
    <t>MWh</t>
  </si>
  <si>
    <t>Upstream - Fuel and Energy Related Activities total</t>
  </si>
  <si>
    <t>Upstream - Business Travel</t>
  </si>
  <si>
    <t>Upstream - Business Travel total</t>
  </si>
  <si>
    <t>Upstream - Capital Goods</t>
  </si>
  <si>
    <t>Purchased capital goods</t>
  </si>
  <si>
    <t>Upstream - Capital Goods total</t>
  </si>
  <si>
    <t>Upstream - Waste Generated in Operations</t>
  </si>
  <si>
    <t>Waste generated in operations</t>
  </si>
  <si>
    <t>Upstream - Waste Generated in Operations total</t>
  </si>
  <si>
    <t>Upstream - Upstream Transportation and Distribution</t>
  </si>
  <si>
    <t>Spend on upstream transport and distribution</t>
  </si>
  <si>
    <t>Upstream - Upstream Transportation and Distribution total</t>
  </si>
  <si>
    <t>Scope 1 + 2</t>
  </si>
  <si>
    <t>Air Total Emissions (tonne)</t>
  </si>
  <si>
    <t>Carbon monoxide</t>
  </si>
  <si>
    <t>Oxides of nitrogen</t>
  </si>
  <si>
    <t>Oxides of sulphur</t>
  </si>
  <si>
    <t>Particulate matter &lt;10um (total)</t>
  </si>
  <si>
    <t>Mercury</t>
  </si>
  <si>
    <t>Lead</t>
  </si>
  <si>
    <t>Volatile organic compounds</t>
  </si>
  <si>
    <t>Total Water Withdrawal</t>
  </si>
  <si>
    <t>ML</t>
  </si>
  <si>
    <t>ML/tonne</t>
  </si>
  <si>
    <t>Total Other Water Consumption</t>
  </si>
  <si>
    <t>Total Freshwater Consumption</t>
  </si>
  <si>
    <t>Intensity (Total fresh water consumed &amp; ore processed)</t>
  </si>
  <si>
    <t>Total Water Consumption</t>
  </si>
  <si>
    <t>Intensity (Total water consumed &amp; ore processed)</t>
  </si>
  <si>
    <t>ML/Troy oz</t>
  </si>
  <si>
    <t>Intensity (Total other water consumption &amp; gold sold)</t>
  </si>
  <si>
    <t>Total Freshwater Withdrawal</t>
  </si>
  <si>
    <t>Percentage of freshwater withdrawn from high stress areas</t>
  </si>
  <si>
    <t>%</t>
  </si>
  <si>
    <t>Percentage of freshwater consumed from high stress areas</t>
  </si>
  <si>
    <t>Pogo: Pogo Mine operates with a net neutral water balance, returning all extracted fresh water back into the environment</t>
  </si>
  <si>
    <t>Segment</t>
  </si>
  <si>
    <t>Total Freshwater Withdrawal Total</t>
  </si>
  <si>
    <t>Total Other Water Withdrawal</t>
  </si>
  <si>
    <t>Total Other Water Withdrawal Total</t>
  </si>
  <si>
    <t>Facility</t>
  </si>
  <si>
    <t>Central Tanami Operations</t>
  </si>
  <si>
    <t>Surface Water Withdrawal</t>
  </si>
  <si>
    <t>Groundwater Withdrawal</t>
  </si>
  <si>
    <t>Seawater Withdrawal</t>
  </si>
  <si>
    <t>Produced Water Withdrawal</t>
  </si>
  <si>
    <t>Third-Party Water Withdrawal</t>
  </si>
  <si>
    <t>Fresh Surface Water Withdrawal</t>
  </si>
  <si>
    <t>Fresh Groundwater Withdrawal</t>
  </si>
  <si>
    <t>Fresh Seawater Withdrawal</t>
  </si>
  <si>
    <t>Fresh Produced Water Withdrawal</t>
  </si>
  <si>
    <t>Fresh Third-Party Water Withdrawal</t>
  </si>
  <si>
    <t>Other Surface Water Withdrawal</t>
  </si>
  <si>
    <t>Other Groundwater Withdrawal</t>
  </si>
  <si>
    <t>Other Seawater Withdrawal</t>
  </si>
  <si>
    <t>Other Produced Water Withdrawal</t>
  </si>
  <si>
    <t>Other Third-Party Water Withdrawal</t>
  </si>
  <si>
    <t>Total Freshwater Discharge</t>
  </si>
  <si>
    <t>Total Freshwater Discharge Total</t>
  </si>
  <si>
    <t>Total Other Water Discharge</t>
  </si>
  <si>
    <t>Total Other Water Discharge Total</t>
  </si>
  <si>
    <t>Surface Water Discharge</t>
  </si>
  <si>
    <t>Groundwater Discharge</t>
  </si>
  <si>
    <t>Seawater Discharge</t>
  </si>
  <si>
    <t>Third-Party Water Discharge</t>
  </si>
  <si>
    <t>Fresh Surface Water Discharge</t>
  </si>
  <si>
    <t>Fresh Groundwater Discharge</t>
  </si>
  <si>
    <t>Fresh Seawater Discharge</t>
  </si>
  <si>
    <t>Fresh Third-Party Water Discharge</t>
  </si>
  <si>
    <t>Other Surface Water Discharge</t>
  </si>
  <si>
    <t>Other Groundwater Discharge</t>
  </si>
  <si>
    <t>Other Seawater Discharge</t>
  </si>
  <si>
    <t>Other Third-Party Water Discharge</t>
  </si>
  <si>
    <t>Note: water consumption is calculated by total water withdrawn minus total water discharged
Pogo: Pogo Mine operates with a net neutral water balance, returning all extracted fresh water back into the environment</t>
  </si>
  <si>
    <t>Total water recycled or reused</t>
  </si>
  <si>
    <t>Batteries</t>
  </si>
  <si>
    <t>Co-mingled waste</t>
  </si>
  <si>
    <t>General waste</t>
  </si>
  <si>
    <t>Scrap metal</t>
  </si>
  <si>
    <t>Toner cartridges</t>
  </si>
  <si>
    <t>Tyres</t>
  </si>
  <si>
    <t>Waste oil</t>
  </si>
  <si>
    <t>* Non-mineral waste recycled is an additional reporting metric</t>
  </si>
  <si>
    <t>Tailings generated</t>
  </si>
  <si>
    <t>Tailings generated Total</t>
  </si>
  <si>
    <t>Tailings for pastefill</t>
  </si>
  <si>
    <t>Tailings for pastefill Total</t>
  </si>
  <si>
    <t>* Tailings recycled is an additional reporting metric</t>
  </si>
  <si>
    <t>Waste rock generated</t>
  </si>
  <si>
    <t>Waste rock generated Total</t>
  </si>
  <si>
    <t>Waste rock backfill</t>
  </si>
  <si>
    <t>Waste rock backfill Total</t>
  </si>
  <si>
    <t>* Waste rock recycled is an additional reporting metric</t>
  </si>
  <si>
    <t>Percentage of waste rock recycled</t>
  </si>
  <si>
    <t>Hazardous waste</t>
  </si>
  <si>
    <t>Hazardous waste diverted from disposal for recycling</t>
  </si>
  <si>
    <t>Hazardous waste Total</t>
  </si>
  <si>
    <t>Non-hazardous waste</t>
  </si>
  <si>
    <t>Non-hazardous waste Total</t>
  </si>
  <si>
    <t>Non-hazardous waste diverted from disposal for reuse onsite</t>
  </si>
  <si>
    <t>Non-hazardous waste diverted from disposal for reuse offsite</t>
  </si>
  <si>
    <t>Non-hazardous waste diverted from disposal for recycling onsite</t>
  </si>
  <si>
    <t>Non-hazardous waste diverted from disposal for recycling offsite</t>
  </si>
  <si>
    <t>Non-hazardous waste diverted from disposal for other recovery options onsite</t>
  </si>
  <si>
    <t>Non-hazardous waste diverted from disposal for other recovery options offsite</t>
  </si>
  <si>
    <t>Hazardous waste diverted from disposal for reuse onsite</t>
  </si>
  <si>
    <t>Hazardous waste diverted from disposal for reuse offsite</t>
  </si>
  <si>
    <t>Hazardous waste diverted from disposal for recycling onsite</t>
  </si>
  <si>
    <t>Hazardous waste diverted from disposal for recycling offsite</t>
  </si>
  <si>
    <t>Hazardous waste diverted from disposal for other recovery options onsite</t>
  </si>
  <si>
    <t>Hazardous waste diverted from disposal for other recovery options offsite</t>
  </si>
  <si>
    <t>Non-hazardous waste directed to disposal for incineration (with energy recovery) onsite</t>
  </si>
  <si>
    <t>Non-hazardous waste directed to disposal for incineration (with energy recovery) offsite</t>
  </si>
  <si>
    <t>Non-hazardous waste directed to disposal for incineration (without energy recovery) onsite</t>
  </si>
  <si>
    <t>Non-hazardous waste directed to disposal for incineration (without energy recovery) offsite</t>
  </si>
  <si>
    <t>Non-hazardous waste directed to disposal for landfilling onsite</t>
  </si>
  <si>
    <t>Non-hazardous waste directed to disposal for landfilling offsite</t>
  </si>
  <si>
    <t>Non-hazardous waste directed to disposal for other disposal operations onsite</t>
  </si>
  <si>
    <t>Non-hazardous waste directed to disposal for other disposal operations offsite</t>
  </si>
  <si>
    <t>Hazardous waste directed to disposal for incineration (with energy recovery) onsite</t>
  </si>
  <si>
    <t>Hazardous waste directed to disposal for incineration (with energy recovery) offsite</t>
  </si>
  <si>
    <t>Hazardous waste directed to disposal for incineration (without energy recovery) onsite</t>
  </si>
  <si>
    <t>Hazardous waste directed to disposal for incineration (without energy recovery) offsite</t>
  </si>
  <si>
    <t>Hazardous waste directed to disposal for landfilling onsite</t>
  </si>
  <si>
    <t>Hazardous waste directed to disposal for landfilling offsite</t>
  </si>
  <si>
    <t>Hazardous waste directed to disposal for other disposal operations onsite</t>
  </si>
  <si>
    <t>Hazardous waste directed to disposal for other disposal operations offsite</t>
  </si>
  <si>
    <t>Land cleared</t>
  </si>
  <si>
    <t>Rehabilitation completed</t>
  </si>
  <si>
    <t>ha</t>
  </si>
  <si>
    <t>Community investments commitments</t>
  </si>
  <si>
    <t>Goods and services payments</t>
  </si>
  <si>
    <t>Total employee costs</t>
  </si>
  <si>
    <t>Royalties</t>
  </si>
  <si>
    <t>Dividends paid/reinvested</t>
  </si>
  <si>
    <t>Tax</t>
  </si>
  <si>
    <t>Total economic value add</t>
  </si>
  <si>
    <t>Permanent full time employees (male)</t>
  </si>
  <si>
    <t>Permanent full time employees (female)</t>
  </si>
  <si>
    <t>Permanent full time employees (gender diverse)</t>
  </si>
  <si>
    <t>Permanent part time employees (male)</t>
  </si>
  <si>
    <t>Permanent part time employees (female)</t>
  </si>
  <si>
    <t>Permanent part time employees (gender diverse)</t>
  </si>
  <si>
    <t>Fixed term full time employees (male)</t>
  </si>
  <si>
    <t>Fixed term full time employees (female)</t>
  </si>
  <si>
    <t>Fixed term full time employees (gender diverse)</t>
  </si>
  <si>
    <t>Fixed term part time employees (male)</t>
  </si>
  <si>
    <t>Fixed term part time employees (female)</t>
  </si>
  <si>
    <t>Fixed term part time employees (gender diverse)</t>
  </si>
  <si>
    <t>Long term leave employees (male)</t>
  </si>
  <si>
    <t>Long term leave employees (female)</t>
  </si>
  <si>
    <t>Long term leave employees (gender diverse)</t>
  </si>
  <si>
    <t>Casual employees (male)</t>
  </si>
  <si>
    <t>Casual employees (female)</t>
  </si>
  <si>
    <t>Casual employees (gender diverse)</t>
  </si>
  <si>
    <t>&lt;21 Years Old</t>
  </si>
  <si>
    <t>21-30 Years Old</t>
  </si>
  <si>
    <t>31-40 Years Old</t>
  </si>
  <si>
    <t>41-50 Years Old</t>
  </si>
  <si>
    <t>51-60 Years Old</t>
  </si>
  <si>
    <t>&gt;60 Years Old</t>
  </si>
  <si>
    <t>Permanent full time employees</t>
  </si>
  <si>
    <t>Permanent part time employees</t>
  </si>
  <si>
    <t>Fixed term full time employees</t>
  </si>
  <si>
    <t>Fixed term part time employees</t>
  </si>
  <si>
    <t>Long term leave employees</t>
  </si>
  <si>
    <t>Casual employees</t>
  </si>
  <si>
    <t>Number of hours worked (total workforce)</t>
  </si>
  <si>
    <t>hr</t>
  </si>
  <si>
    <t>Number of hours worked (employees)</t>
  </si>
  <si>
    <t>Number of hours worked (contractors)</t>
  </si>
  <si>
    <t>Lost time injury frequency rate (LTIFR) (total workforce)</t>
  </si>
  <si>
    <t>rate</t>
  </si>
  <si>
    <t>Lost time injury frequency rate (LTIFR) (employees)</t>
  </si>
  <si>
    <t>Lost time injury frequency rate (LTIFR) (contractors)</t>
  </si>
  <si>
    <t>Total recordable injury frequency rate (TRIFR) (total workforce)</t>
  </si>
  <si>
    <t>Total recordable injury frequency rate (TRIFR) (employees)</t>
  </si>
  <si>
    <t>Total recordable injury frequency rate (TRIFR) (contractors)</t>
  </si>
  <si>
    <t>Ammonia</t>
  </si>
  <si>
    <t>Calcium oxide</t>
  </si>
  <si>
    <t>Carbon disulphide</t>
  </si>
  <si>
    <t>Diesel particulate matter</t>
  </si>
  <si>
    <t>Fibre</t>
  </si>
  <si>
    <t>Gold fumes</t>
  </si>
  <si>
    <t>Hydrogen cyanide</t>
  </si>
  <si>
    <t>Inhalable dust and metals</t>
  </si>
  <si>
    <t>Mercury vapour</t>
  </si>
  <si>
    <t>Nitrogen dioxide</t>
  </si>
  <si>
    <t>Noise</t>
  </si>
  <si>
    <t>Respirable dust and silica</t>
  </si>
  <si>
    <t>Sulphur dioxide</t>
  </si>
  <si>
    <t>Welding fume and metals</t>
  </si>
  <si>
    <t>Safety training completed (company, site and area inductions)</t>
  </si>
  <si>
    <t>Safety training completed (hazard and risk management)</t>
  </si>
  <si>
    <t>Safety training completed (procedures)</t>
  </si>
  <si>
    <t>Safety training completed (statutory appointments)</t>
  </si>
  <si>
    <t>Safety training completed (safety leadership training)</t>
  </si>
  <si>
    <t>Safety training completed (emergency and crisis management)</t>
  </si>
  <si>
    <t>Other Western Australia</t>
  </si>
  <si>
    <t>Other Alaska</t>
  </si>
  <si>
    <t>Northern Territory</t>
  </si>
  <si>
    <t>Other Australia</t>
  </si>
  <si>
    <t>Other USA</t>
  </si>
  <si>
    <t>Global</t>
  </si>
  <si>
    <t>Carosue Dam Operations</t>
  </si>
  <si>
    <t>Community &amp; inclusion</t>
  </si>
  <si>
    <t>Health &amp; wellness</t>
  </si>
  <si>
    <t>Environment</t>
  </si>
  <si>
    <t>Indigenous advancement</t>
  </si>
  <si>
    <t>Education &amp; development</t>
  </si>
  <si>
    <t>Extracted by seagles at 23/Aug/2023 09:14 from Greenbase</t>
  </si>
  <si>
    <t>01/Jul/2022 - 30/Jun/2023</t>
  </si>
  <si>
    <t>Extracted by seagles at 23/Aug/2023 09:15 from Greenbase</t>
  </si>
  <si>
    <t>Extracted by seagles at 23/Aug/2023 09:16 from Greenbase</t>
  </si>
  <si>
    <t>01/Jul/2021 - 30/Jun/2023</t>
  </si>
  <si>
    <t>01/Jul/2020 - 30/Jun/2023</t>
  </si>
  <si>
    <t>Energy Production &amp; Consumption</t>
  </si>
  <si>
    <t>Greenhouse Gas Emissions</t>
  </si>
  <si>
    <t>Air Emissions</t>
  </si>
  <si>
    <t>Water Management</t>
  </si>
  <si>
    <t>Waste Management</t>
  </si>
  <si>
    <t>Rehabilitation and Clearing</t>
  </si>
  <si>
    <t>Workforce</t>
  </si>
  <si>
    <t>Northern Star Resources Limited - FY23 Sustainability Report - Performance Data Tables</t>
  </si>
  <si>
    <t>SASB EM-MM-130a.1 &amp; GRI 302-1 Total net energy consumed (FY23)</t>
  </si>
  <si>
    <t>SASB EM-MM-130a.1 &amp; GRI 302-1 Total net energy consumed</t>
  </si>
  <si>
    <t>SASB EM-MM-130a.1 &amp; GRI 302-3 Energy intensity by facility (gold sold)</t>
  </si>
  <si>
    <t>SASB EM-MM-130a.1 &amp; GRI 302-3 Energy intensity by facility (ore processed)</t>
  </si>
  <si>
    <t>SASB EM-MM-130a.1 &amp; GRI 302-3 Energy intensity by facility (ore mined)</t>
  </si>
  <si>
    <t>SASB EM-MM-130a.1 &amp; GRI 302-1 Total energy produced (FY23)</t>
  </si>
  <si>
    <t>Economic Contribution</t>
  </si>
  <si>
    <t>Health &amp; Safety</t>
  </si>
  <si>
    <t>SASB EM-MM-130a.1 &amp; GRI 302-1 Total energy produced</t>
  </si>
  <si>
    <t>SASB EM-MM-130a.1 &amp; GRI 302-1 Total gross energy consumed (FY23)</t>
  </si>
  <si>
    <t>SASB EM-MM-130a.1 &amp; GRI 302-1 Total gross energy consumed</t>
  </si>
  <si>
    <t>SASB EM-MM-110a.1, GRI 305-1&amp; GRI 305-2 Direct &amp; Indirect (Scope 1 &amp; 2) GHG emissions (FY23)</t>
  </si>
  <si>
    <t>SASB EM-MM-110a.1, GRI 305-1&amp; GRI 305-2 Direct &amp; Indirect (Scope 1 &amp; 2) GHG emissions</t>
  </si>
  <si>
    <t>SASB EM-MM-110a.1 &amp; GRI 305-1 Direct (Scope 1) GHG emissions (FY23)</t>
  </si>
  <si>
    <t>SASB EM-MM-110a.1 &amp; GRI 305-1 Direct (Scope 1) GHG emissions</t>
  </si>
  <si>
    <t>GRI 305-2 Energy Indirect (Scope 2) GHG emissions (FY23)</t>
  </si>
  <si>
    <t>GRI 305-3 Other Indirect (Scope 3) GHG emissions (FY23)</t>
  </si>
  <si>
    <t>SASB EM-MM-140a.1 Water withdrawal and consumption (by production centre) (FY23)</t>
  </si>
  <si>
    <t>SASB EM-MM-150a.4 Non-mineral waste generated (FY23)</t>
  </si>
  <si>
    <t>SASB EM-MM-150a.4 Non-mineral waste recycled* (FY23)</t>
  </si>
  <si>
    <t>SASB EM-MM-150a.5 Tailings produced and recycled (FY23)</t>
  </si>
  <si>
    <t>SASB EM-MM-150a.6 Waste rock generated and recycled* (FY23)</t>
  </si>
  <si>
    <t>GRI 303-3 Water withdrawal by source (FY23)</t>
  </si>
  <si>
    <t>SASB EM-MM-150a.7 Hazardous waste generated (FY23)</t>
  </si>
  <si>
    <t>GRI 303-3 Water withdrawal by type (FY23)</t>
  </si>
  <si>
    <t>GRI 303-3 Water withdrawal by source and type (FY23)</t>
  </si>
  <si>
    <t>GRI 306-3 Waste generated (FY23)</t>
  </si>
  <si>
    <t>GRI 303-4 Water discharge by source (FY23)</t>
  </si>
  <si>
    <t>GRI 306-4 Non-hazardous waste diverted from disposal (FY23)</t>
  </si>
  <si>
    <t>GRI 303-4 Water discharge by type (FY23)</t>
  </si>
  <si>
    <t>GRI 306-4 Hazardous waste diverted from disposal (FY23)</t>
  </si>
  <si>
    <t>GRI 303-4 Water discharge by source and type (FY23)</t>
  </si>
  <si>
    <t>GRI 306-5 Non-hazardous waste directed to disposal (FY23)</t>
  </si>
  <si>
    <t>GRI 306-5 Hazardous waste directed to disposal (FY23)</t>
  </si>
  <si>
    <t>GRI 303-5 Water consumption (FY23)</t>
  </si>
  <si>
    <t>Water recycled and reused (FY23)</t>
  </si>
  <si>
    <t>Rehabilitation and clearing (FY23)</t>
  </si>
  <si>
    <t>SASB EM-MM-120a.1 &amp; GRI 305-7 Air emissions</t>
  </si>
  <si>
    <t>SASB EM-MM-120a.1 &amp; GRI 305-7 Air emissions by site</t>
  </si>
  <si>
    <t>Return to Index</t>
  </si>
  <si>
    <t>Note: tax is not included in the total economic value add when it is a negative value
Note: community investment commitment is calendar year data for FY21</t>
  </si>
  <si>
    <t>Kalgoorlie Operations</t>
  </si>
  <si>
    <t>KCGM Operations</t>
  </si>
  <si>
    <t>Kalgoorlie Production Centre</t>
  </si>
  <si>
    <t>Jundee Operations</t>
  </si>
  <si>
    <t>Bronzewing Operations</t>
  </si>
  <si>
    <t>Thunderbox Operations</t>
  </si>
  <si>
    <t>Yandal Production Centre</t>
  </si>
  <si>
    <t>Pogo Production Centre</t>
  </si>
  <si>
    <t>Pogo Operations</t>
  </si>
  <si>
    <r>
      <t>t CO</t>
    </r>
    <r>
      <rPr>
        <vertAlign val="subscript"/>
        <sz val="10"/>
        <color rgb="FF000000"/>
        <rFont val="Calibri"/>
        <family val="2"/>
      </rPr>
      <t>2</t>
    </r>
    <r>
      <rPr>
        <sz val="10"/>
        <color rgb="FF000000"/>
        <rFont val="Calibri"/>
      </rPr>
      <t>e</t>
    </r>
  </si>
  <si>
    <t>Intensity (Scope 1 + 2 / gold sold)</t>
  </si>
  <si>
    <t>Intensity (Scope 1 + 2 /ore processed)</t>
  </si>
  <si>
    <r>
      <t>t CO</t>
    </r>
    <r>
      <rPr>
        <vertAlign val="subscript"/>
        <sz val="10"/>
        <color rgb="FF000000"/>
        <rFont val="Calibri"/>
        <family val="2"/>
      </rPr>
      <t>2</t>
    </r>
    <r>
      <rPr>
        <sz val="10"/>
        <color rgb="FF000000"/>
        <rFont val="Calibri"/>
        <family val="2"/>
      </rPr>
      <t>e</t>
    </r>
  </si>
  <si>
    <r>
      <t>t CO</t>
    </r>
    <r>
      <rPr>
        <vertAlign val="subscript"/>
        <sz val="10"/>
        <color rgb="FF000000"/>
        <rFont val="Calibri"/>
        <family val="2"/>
      </rPr>
      <t>2</t>
    </r>
    <r>
      <rPr>
        <sz val="10"/>
        <color rgb="FF000000"/>
        <rFont val="Calibri"/>
        <family val="2"/>
      </rPr>
      <t>e/Tonne</t>
    </r>
  </si>
  <si>
    <r>
      <t>t CO</t>
    </r>
    <r>
      <rPr>
        <vertAlign val="subscript"/>
        <sz val="10"/>
        <color rgb="FF000000"/>
        <rFont val="Calibri"/>
        <family val="2"/>
      </rPr>
      <t>2</t>
    </r>
    <r>
      <rPr>
        <sz val="10"/>
        <color rgb="FF000000"/>
        <rFont val="Calibri"/>
      </rPr>
      <t>e/troy oz</t>
    </r>
  </si>
  <si>
    <t>Intensity (Net energy consumed / gold sold)</t>
  </si>
  <si>
    <t>Intensity (Net energy consumed / ore processed)</t>
  </si>
  <si>
    <t>Intensity (Net energy consumed / ore mined)</t>
  </si>
  <si>
    <t>Intensity (Scope 1 + 2 / ore mined)</t>
  </si>
  <si>
    <t>Particulate matter &lt;10µm (total)</t>
  </si>
  <si>
    <r>
      <t>SF6 Stock CO</t>
    </r>
    <r>
      <rPr>
        <vertAlign val="subscript"/>
        <sz val="10"/>
        <color theme="0"/>
        <rFont val="Calibri"/>
        <family val="2"/>
      </rPr>
      <t>2</t>
    </r>
    <r>
      <rPr>
        <sz val="10"/>
        <color theme="0"/>
        <rFont val="Calibri"/>
        <family val="2"/>
      </rPr>
      <t>-e</t>
    </r>
  </si>
  <si>
    <t>Intensity (Total water withdrawal / ore processed)</t>
  </si>
  <si>
    <t>Intensity (Total other water consumed / ore processed)</t>
  </si>
  <si>
    <t>Intensity (Total water withdrawal / gold sold)</t>
  </si>
  <si>
    <t>Intensity (Total freshwater consumption / gold sold)</t>
  </si>
  <si>
    <t>Intensity (Total water consumption / gold sold)</t>
  </si>
  <si>
    <t>Production Centre</t>
  </si>
  <si>
    <t>Note: land cleared was a new metric from FY22</t>
  </si>
  <si>
    <t>GRI 2-7 Employees (by employment type and gender)</t>
  </si>
  <si>
    <t>GRI 2-7 Employees (by work type and ages)</t>
  </si>
  <si>
    <t>FY23 Performance Data Tables - Important Notice</t>
  </si>
  <si>
    <t>This workbook contains Northern Star's sustainability performance data for the financial year ending 30 June 2023 as extracted from Greenbase and should be read in conjunction with the FY23 Sustainability Report.</t>
  </si>
  <si>
    <t>This workbook does not purport to be all inclusive or to contain all information which its recipients may require to make an informed assessment of Northern Star's sustainability performance.</t>
  </si>
  <si>
    <t>Greenbase</t>
  </si>
  <si>
    <t>Northern Star Resources - Sustainability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</si>
</sst>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00.0"/>
    <numFmt numFmtId="166" formatCode="#,##0.00000"/>
    <numFmt numFmtId="167" formatCode="#,##0.0000"/>
    <numFmt numFmtId="168" formatCode="#,##0.000000"/>
    <numFmt numFmtId="169" formatCode="#,##0.000"/>
    <numFmt numFmtId="170" formatCode="#,##0;\(#,##0\)"/>
    <numFmt numFmtId="171" formatCode="#,##0.00;\(#,##0.00\)"/>
    <numFmt numFmtId="172" formatCode="#,#00.00"/>
    <numFmt numFmtId="173" formatCode="_-* #,##0_-;\-* #,##0_-;_-* &quot;-&quot;??_-;_-@_-"/>
    <numFmt numFmtId="174" formatCode="0.0"/>
  </numFmts>
  <fonts count="21" x14ac:knownFonts="1">
    <font>
      <sz val="10"/>
      <color rgb="FF000000"/>
      <name val="Calibri"/>
    </font>
    <font>
      <b/>
      <sz val="10"/>
      <color rgb="FF000000"/>
      <name val="Calibri"/>
    </font>
    <font>
      <b/>
      <sz val="9"/>
      <color rgb="FF000000"/>
      <name val="Calibri"/>
    </font>
    <font>
      <u/>
      <sz val="9"/>
      <color rgb="FF0000FF"/>
      <name val="Calibri"/>
    </font>
    <font>
      <b/>
      <sz val="18"/>
      <color rgb="FF000000"/>
      <name val="Calibri"/>
      <family val="2"/>
    </font>
    <font>
      <b/>
      <sz val="11"/>
      <color theme="0"/>
      <name val="Calibri"/>
      <family val="2"/>
    </font>
    <font>
      <u/>
      <sz val="10"/>
      <color theme="10"/>
      <name val="Calibri"/>
    </font>
    <font>
      <sz val="10"/>
      <color rgb="FF000000"/>
      <name val="Calibri"/>
    </font>
    <font>
      <u/>
      <sz val="9"/>
      <color rgb="FF0000FF"/>
      <name val="Calibri"/>
      <family val="2"/>
    </font>
    <font>
      <sz val="10"/>
      <color theme="0"/>
      <name val="Calibri"/>
      <family val="2"/>
    </font>
    <font>
      <b/>
      <sz val="10"/>
      <color rgb="FF000000"/>
      <name val="Calibri"/>
      <family val="2"/>
    </font>
    <font>
      <b/>
      <sz val="10"/>
      <color theme="0"/>
      <name val="Calibri"/>
      <family val="2"/>
    </font>
    <font>
      <b/>
      <i/>
      <sz val="10"/>
      <color rgb="FF000000"/>
      <name val="Calibri"/>
      <family val="2"/>
    </font>
    <font>
      <sz val="10"/>
      <color rgb="FF000000"/>
      <name val="Calibri"/>
      <family val="2"/>
    </font>
    <font>
      <b/>
      <sz val="10"/>
      <name val="Calibri"/>
      <family val="2"/>
    </font>
    <font>
      <b/>
      <sz val="9"/>
      <color rgb="FF000000"/>
      <name val="Calibri"/>
      <family val="2"/>
    </font>
    <font>
      <sz val="10"/>
      <name val="Calibri"/>
      <family val="2"/>
    </font>
    <font>
      <vertAlign val="subscript"/>
      <sz val="10"/>
      <color rgb="FF000000"/>
      <name val="Calibri"/>
      <family val="2"/>
    </font>
    <font>
      <vertAlign val="subscript"/>
      <sz val="10"/>
      <color theme="0"/>
      <name val="Calibri"/>
      <family val="2"/>
    </font>
    <font>
      <sz val="8"/>
      <color rgb="FF000000"/>
      <name val="Calibri"/>
      <family val="2"/>
    </font>
    <font>
      <u/>
      <sz val="8"/>
      <color theme="10"/>
      <name val="Calibri"/>
      <family val="2"/>
    </font>
  </fonts>
  <fills count="5">
    <fill>
      <patternFill patternType="none"/>
    </fill>
    <fill>
      <patternFill patternType="gray125"/>
    </fill>
    <fill>
      <patternFill patternType="solid">
        <fgColor theme="0"/>
        <bgColor indexed="64"/>
      </patternFill>
    </fill>
    <fill>
      <patternFill patternType="solid">
        <fgColor rgb="FF059CA7"/>
        <bgColor indexed="64"/>
      </patternFill>
    </fill>
    <fill>
      <patternFill patternType="solid">
        <fgColor theme="2"/>
        <bgColor indexed="64"/>
      </patternFill>
    </fill>
  </fills>
  <borders count="41">
    <border>
      <left/>
      <right/>
      <top/>
      <bottom/>
      <diagonal/>
    </border>
    <border>
      <left/>
      <right/>
      <top style="thin">
        <color auto="1"/>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rgb="FF059CA7"/>
      </bottom>
      <diagonal/>
    </border>
    <border>
      <left/>
      <right style="thin">
        <color theme="0" tint="-4.9989318521683403E-2"/>
      </right>
      <top style="medium">
        <color rgb="FF059CA7"/>
      </top>
      <bottom style="medium">
        <color rgb="FF059CA7"/>
      </bottom>
      <diagonal/>
    </border>
    <border>
      <left/>
      <right style="thin">
        <color theme="0" tint="-4.9989318521683403E-2"/>
      </right>
      <top style="medium">
        <color rgb="FF059CA7"/>
      </top>
      <bottom style="thin">
        <color theme="0" tint="-4.9989318521683403E-2"/>
      </bottom>
      <diagonal/>
    </border>
    <border>
      <left style="thin">
        <color theme="0" tint="-4.9989318521683403E-2"/>
      </left>
      <right style="thin">
        <color theme="0" tint="-4.9989318521683403E-2"/>
      </right>
      <top style="medium">
        <color rgb="FF059CA7"/>
      </top>
      <bottom style="thin">
        <color theme="0" tint="-4.9989318521683403E-2"/>
      </bottom>
      <diagonal/>
    </border>
    <border>
      <left/>
      <right style="thin">
        <color theme="0" tint="-4.9989318521683403E-2"/>
      </right>
      <top style="thin">
        <color theme="0" tint="-4.9989318521683403E-2"/>
      </top>
      <bottom style="medium">
        <color rgb="FF059CA7"/>
      </bottom>
      <diagonal/>
    </border>
    <border>
      <left style="thin">
        <color theme="0" tint="-4.9989318521683403E-2"/>
      </left>
      <right style="thin">
        <color theme="0" tint="-4.9989318521683403E-2"/>
      </right>
      <top style="thin">
        <color theme="0" tint="-4.9989318521683403E-2"/>
      </top>
      <bottom style="medium">
        <color rgb="FF059CA7"/>
      </bottom>
      <diagonal/>
    </border>
    <border>
      <left style="thin">
        <color theme="0" tint="-4.9989318521683403E-2"/>
      </left>
      <right/>
      <top style="medium">
        <color rgb="FF059CA7"/>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style="thin">
        <color theme="0" tint="-4.9989318521683403E-2"/>
      </top>
      <bottom style="medium">
        <color rgb="FF059CA7"/>
      </bottom>
      <diagonal/>
    </border>
    <border>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style="thin">
        <color theme="0" tint="-4.9989318521683403E-2"/>
      </top>
      <bottom/>
      <diagonal/>
    </border>
    <border>
      <left/>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4.9989318521683403E-2"/>
      </right>
      <top/>
      <bottom style="medium">
        <color rgb="FF059CA7"/>
      </bottom>
      <diagonal/>
    </border>
    <border>
      <left style="thin">
        <color theme="0" tint="-4.9989318521683403E-2"/>
      </left>
      <right style="thin">
        <color theme="0" tint="-4.9989318521683403E-2"/>
      </right>
      <top/>
      <bottom style="medium">
        <color rgb="FF059CA7"/>
      </bottom>
      <diagonal/>
    </border>
    <border>
      <left style="thin">
        <color theme="0" tint="-4.9989318521683403E-2"/>
      </left>
      <right/>
      <top/>
      <bottom style="medium">
        <color rgb="FF059CA7"/>
      </bottom>
      <diagonal/>
    </border>
    <border>
      <left/>
      <right style="thin">
        <color theme="0" tint="-4.9989318521683403E-2"/>
      </right>
      <top style="medium">
        <color rgb="FF059CA7"/>
      </top>
      <bottom/>
      <diagonal/>
    </border>
    <border>
      <left style="thin">
        <color theme="0" tint="-4.9989318521683403E-2"/>
      </left>
      <right style="thin">
        <color theme="0" tint="-4.9989318521683403E-2"/>
      </right>
      <top style="medium">
        <color rgb="FF059CA7"/>
      </top>
      <bottom/>
      <diagonal/>
    </border>
    <border>
      <left style="thin">
        <color theme="0" tint="-4.9989318521683403E-2"/>
      </left>
      <right/>
      <top style="medium">
        <color rgb="FF059CA7"/>
      </top>
      <bottom/>
      <diagonal/>
    </border>
    <border>
      <left style="thin">
        <color theme="0" tint="-4.9989318521683403E-2"/>
      </left>
      <right style="thin">
        <color theme="0" tint="-4.9989318521683403E-2"/>
      </right>
      <top style="medium">
        <color rgb="FF059CA7"/>
      </top>
      <bottom style="medium">
        <color rgb="FF059CA7"/>
      </bottom>
      <diagonal/>
    </border>
    <border>
      <left style="thin">
        <color theme="0" tint="-4.9989318521683403E-2"/>
      </left>
      <right/>
      <top style="medium">
        <color rgb="FF059CA7"/>
      </top>
      <bottom style="medium">
        <color rgb="FF059CA7"/>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s>
  <cellStyleXfs count="3">
    <xf numFmtId="0" fontId="0" fillId="0" borderId="0"/>
    <xf numFmtId="0" fontId="6" fillId="0" borderId="0" applyNumberFormat="0" applyFill="0" applyBorder="0" applyAlignment="0" applyProtection="0"/>
    <xf numFmtId="43" fontId="7" fillId="0" borderId="0" applyFont="0" applyFill="0" applyBorder="0" applyAlignment="0" applyProtection="0"/>
  </cellStyleXfs>
  <cellXfs count="260">
    <xf numFmtId="0" fontId="0" fillId="0" borderId="0" xfId="0"/>
    <xf numFmtId="0" fontId="2" fillId="0" borderId="0" xfId="0" applyFont="1"/>
    <xf numFmtId="0" fontId="0" fillId="0" borderId="1" xfId="0" applyBorder="1"/>
    <xf numFmtId="0" fontId="3" fillId="0" borderId="0" xfId="0" applyFont="1"/>
    <xf numFmtId="3" fontId="0" fillId="0" borderId="0" xfId="0" applyNumberFormat="1"/>
    <xf numFmtId="4" fontId="0" fillId="0" borderId="0" xfId="0" applyNumberFormat="1"/>
    <xf numFmtId="166" fontId="0" fillId="0" borderId="0" xfId="0" applyNumberFormat="1"/>
    <xf numFmtId="0" fontId="4" fillId="2" borderId="0" xfId="0" applyFont="1" applyFill="1" applyAlignment="1">
      <alignment vertical="center"/>
    </xf>
    <xf numFmtId="0" fontId="5" fillId="3" borderId="2" xfId="0" applyFont="1" applyFill="1" applyBorder="1"/>
    <xf numFmtId="0" fontId="3" fillId="0" borderId="3" xfId="0" applyFont="1" applyBorder="1"/>
    <xf numFmtId="0" fontId="0" fillId="0" borderId="3" xfId="0" applyBorder="1"/>
    <xf numFmtId="0" fontId="8" fillId="0" borderId="3" xfId="0" applyFont="1" applyBorder="1"/>
    <xf numFmtId="0" fontId="0" fillId="0" borderId="4" xfId="0" applyBorder="1"/>
    <xf numFmtId="0" fontId="0" fillId="0" borderId="5" xfId="0" applyBorder="1"/>
    <xf numFmtId="0" fontId="0" fillId="0" borderId="6" xfId="0" applyBorder="1"/>
    <xf numFmtId="0" fontId="0" fillId="0" borderId="7" xfId="0" applyBorder="1"/>
    <xf numFmtId="0" fontId="4" fillId="2" borderId="8" xfId="0" applyFont="1"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1" fillId="0" borderId="14" xfId="0" applyFont="1" applyBorder="1"/>
    <xf numFmtId="0" fontId="1" fillId="0" borderId="15" xfId="0" applyFont="1" applyBorder="1"/>
    <xf numFmtId="0" fontId="0" fillId="0" borderId="16" xfId="0" applyBorder="1" applyAlignment="1">
      <alignment horizontal="left" wrapText="1"/>
    </xf>
    <xf numFmtId="0" fontId="0" fillId="0" borderId="17" xfId="0" applyBorder="1" applyAlignment="1">
      <alignment horizontal="left" wrapText="1"/>
    </xf>
    <xf numFmtId="3" fontId="0" fillId="0" borderId="17" xfId="0" applyNumberFormat="1" applyBorder="1"/>
    <xf numFmtId="0" fontId="6" fillId="0" borderId="0" xfId="1"/>
    <xf numFmtId="0" fontId="1" fillId="4" borderId="15" xfId="0" applyFont="1" applyFill="1" applyBorder="1"/>
    <xf numFmtId="0" fontId="1" fillId="0" borderId="18" xfId="0" applyFont="1" applyBorder="1"/>
    <xf numFmtId="0" fontId="0" fillId="0" borderId="19" xfId="0" applyBorder="1" applyAlignment="1">
      <alignment horizontal="left" wrapText="1"/>
    </xf>
    <xf numFmtId="0" fontId="0" fillId="0" borderId="20" xfId="0" applyBorder="1" applyAlignment="1">
      <alignment horizontal="left" wrapText="1"/>
    </xf>
    <xf numFmtId="3" fontId="0" fillId="4" borderId="20" xfId="0" applyNumberFormat="1" applyFill="1" applyBorder="1"/>
    <xf numFmtId="3" fontId="0" fillId="0" borderId="20" xfId="0" applyNumberFormat="1" applyBorder="1"/>
    <xf numFmtId="3" fontId="0" fillId="0" borderId="21" xfId="0" applyNumberFormat="1" applyBorder="1"/>
    <xf numFmtId="3" fontId="0" fillId="4" borderId="17" xfId="0" applyNumberFormat="1" applyFill="1" applyBorder="1"/>
    <xf numFmtId="3" fontId="0" fillId="0" borderId="22" xfId="0" applyNumberFormat="1" applyBorder="1"/>
    <xf numFmtId="0" fontId="0" fillId="0" borderId="14" xfId="0" applyBorder="1" applyAlignment="1">
      <alignment horizontal="left" wrapText="1"/>
    </xf>
    <xf numFmtId="0" fontId="0" fillId="0" borderId="15" xfId="0" applyBorder="1" applyAlignment="1">
      <alignment horizontal="left" wrapText="1"/>
    </xf>
    <xf numFmtId="3" fontId="0" fillId="4" borderId="15" xfId="0" applyNumberFormat="1" applyFill="1" applyBorder="1"/>
    <xf numFmtId="3" fontId="0" fillId="0" borderId="15" xfId="0" applyNumberFormat="1" applyBorder="1"/>
    <xf numFmtId="3" fontId="0" fillId="0" borderId="18" xfId="0" applyNumberFormat="1" applyBorder="1"/>
    <xf numFmtId="166" fontId="0" fillId="4" borderId="17" xfId="0" applyNumberFormat="1" applyFill="1" applyBorder="1"/>
    <xf numFmtId="166" fontId="0" fillId="0" borderId="17" xfId="0" applyNumberFormat="1" applyBorder="1"/>
    <xf numFmtId="166" fontId="0" fillId="0" borderId="22" xfId="0" applyNumberFormat="1" applyBorder="1"/>
    <xf numFmtId="3" fontId="0" fillId="4" borderId="18" xfId="0" applyNumberFormat="1" applyFill="1" applyBorder="1"/>
    <xf numFmtId="3" fontId="0" fillId="4" borderId="21" xfId="0" applyNumberFormat="1" applyFill="1" applyBorder="1"/>
    <xf numFmtId="3" fontId="0" fillId="4" borderId="22" xfId="0" applyNumberFormat="1" applyFill="1" applyBorder="1"/>
    <xf numFmtId="0" fontId="10" fillId="0" borderId="14" xfId="0" applyFont="1" applyBorder="1"/>
    <xf numFmtId="0" fontId="12" fillId="0" borderId="19" xfId="0" applyFont="1" applyBorder="1" applyAlignment="1">
      <alignment horizontal="left" indent="1"/>
    </xf>
    <xf numFmtId="0" fontId="1" fillId="4" borderId="20" xfId="0" applyFont="1" applyFill="1" applyBorder="1"/>
    <xf numFmtId="0" fontId="1" fillId="0" borderId="20" xfId="0" applyFont="1" applyBorder="1"/>
    <xf numFmtId="0" fontId="1" fillId="0" borderId="21" xfId="0" applyFont="1" applyBorder="1"/>
    <xf numFmtId="0" fontId="0" fillId="0" borderId="19" xfId="0" applyBorder="1" applyAlignment="1">
      <alignment horizontal="left" wrapText="1" indent="2"/>
    </xf>
    <xf numFmtId="1" fontId="11" fillId="3" borderId="19" xfId="0" applyNumberFormat="1" applyFont="1" applyFill="1" applyBorder="1"/>
    <xf numFmtId="3" fontId="11" fillId="3" borderId="20" xfId="0" applyNumberFormat="1" applyFont="1" applyFill="1" applyBorder="1"/>
    <xf numFmtId="3" fontId="11" fillId="3" borderId="21" xfId="0" applyNumberFormat="1" applyFont="1" applyFill="1" applyBorder="1"/>
    <xf numFmtId="0" fontId="1" fillId="0" borderId="19" xfId="0" applyFont="1" applyBorder="1"/>
    <xf numFmtId="0" fontId="13" fillId="0" borderId="19" xfId="0" applyFont="1" applyBorder="1" applyAlignment="1">
      <alignment horizontal="left" wrapText="1" indent="1"/>
    </xf>
    <xf numFmtId="0" fontId="13" fillId="0" borderId="19" xfId="0" applyFont="1" applyBorder="1" applyAlignment="1">
      <alignment horizontal="left" wrapText="1" indent="2"/>
    </xf>
    <xf numFmtId="0" fontId="10" fillId="0" borderId="19" xfId="0" applyFont="1" applyBorder="1"/>
    <xf numFmtId="0" fontId="0" fillId="0" borderId="19" xfId="0" applyBorder="1" applyAlignment="1">
      <alignment horizontal="left" wrapText="1" indent="1"/>
    </xf>
    <xf numFmtId="1" fontId="11" fillId="0" borderId="0" xfId="0" applyNumberFormat="1" applyFont="1"/>
    <xf numFmtId="4" fontId="0" fillId="0" borderId="17" xfId="0" applyNumberFormat="1" applyBorder="1"/>
    <xf numFmtId="4" fontId="0" fillId="0" borderId="22" xfId="0" applyNumberFormat="1" applyBorder="1"/>
    <xf numFmtId="4" fontId="0" fillId="4" borderId="17" xfId="0" applyNumberFormat="1" applyFill="1" applyBorder="1"/>
    <xf numFmtId="0" fontId="0" fillId="0" borderId="23" xfId="0" applyBorder="1" applyAlignment="1">
      <alignment horizontal="left" wrapText="1"/>
    </xf>
    <xf numFmtId="3" fontId="0" fillId="0" borderId="24" xfId="0" applyNumberFormat="1" applyBorder="1"/>
    <xf numFmtId="3" fontId="0" fillId="4" borderId="25" xfId="0" applyNumberFormat="1" applyFill="1" applyBorder="1"/>
    <xf numFmtId="3" fontId="11" fillId="3" borderId="19" xfId="0" applyNumberFormat="1" applyFont="1" applyFill="1" applyBorder="1"/>
    <xf numFmtId="1" fontId="11" fillId="3" borderId="26" xfId="0" applyNumberFormat="1" applyFont="1" applyFill="1" applyBorder="1"/>
    <xf numFmtId="1" fontId="1" fillId="0" borderId="0" xfId="0" applyNumberFormat="1" applyFont="1"/>
    <xf numFmtId="0" fontId="10" fillId="0" borderId="19" xfId="0" applyFont="1" applyBorder="1" applyAlignment="1">
      <alignment horizontal="left" indent="1"/>
    </xf>
    <xf numFmtId="1" fontId="11" fillId="3" borderId="16" xfId="0" applyNumberFormat="1" applyFont="1" applyFill="1" applyBorder="1"/>
    <xf numFmtId="3" fontId="11" fillId="3" borderId="17" xfId="0" applyNumberFormat="1" applyFont="1" applyFill="1" applyBorder="1"/>
    <xf numFmtId="3" fontId="11" fillId="3" borderId="22" xfId="0" applyNumberFormat="1" applyFont="1" applyFill="1" applyBorder="1"/>
    <xf numFmtId="3" fontId="11" fillId="3" borderId="26" xfId="0" applyNumberFormat="1" applyFont="1" applyFill="1" applyBorder="1"/>
    <xf numFmtId="3" fontId="11" fillId="3" borderId="28" xfId="0" applyNumberFormat="1" applyFont="1" applyFill="1" applyBorder="1"/>
    <xf numFmtId="3" fontId="11" fillId="3" borderId="29" xfId="0" applyNumberFormat="1" applyFont="1" applyFill="1" applyBorder="1"/>
    <xf numFmtId="0" fontId="14" fillId="0" borderId="0" xfId="0" applyFont="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0" fillId="4" borderId="15" xfId="0" applyFont="1" applyFill="1" applyBorder="1"/>
    <xf numFmtId="0" fontId="10" fillId="0" borderId="15" xfId="0" applyFont="1" applyBorder="1"/>
    <xf numFmtId="0" fontId="10" fillId="0" borderId="18" xfId="0" applyFont="1" applyBorder="1"/>
    <xf numFmtId="0" fontId="10" fillId="4" borderId="20" xfId="0" applyFont="1" applyFill="1" applyBorder="1"/>
    <xf numFmtId="0" fontId="10" fillId="0" borderId="20" xfId="0" applyFont="1" applyBorder="1"/>
    <xf numFmtId="0" fontId="10" fillId="0" borderId="21" xfId="0" applyFont="1" applyBorder="1"/>
    <xf numFmtId="0" fontId="15" fillId="0" borderId="0" xfId="0" applyFont="1"/>
    <xf numFmtId="165" fontId="0" fillId="0" borderId="20" xfId="0" applyNumberFormat="1" applyBorder="1"/>
    <xf numFmtId="165" fontId="0" fillId="0" borderId="21" xfId="0" applyNumberFormat="1" applyBorder="1"/>
    <xf numFmtId="0" fontId="1" fillId="4" borderId="18" xfId="0" applyFont="1" applyFill="1" applyBorder="1"/>
    <xf numFmtId="0" fontId="1" fillId="4" borderId="21" xfId="0" applyFont="1" applyFill="1" applyBorder="1"/>
    <xf numFmtId="165" fontId="0" fillId="4" borderId="21" xfId="0" applyNumberFormat="1" applyFill="1" applyBorder="1"/>
    <xf numFmtId="0" fontId="13" fillId="0" borderId="20" xfId="0" applyFont="1" applyBorder="1" applyAlignment="1">
      <alignment horizontal="left" wrapText="1"/>
    </xf>
    <xf numFmtId="0" fontId="13" fillId="0" borderId="17" xfId="0" applyFont="1" applyBorder="1" applyAlignment="1">
      <alignment horizontal="left" wrapText="1"/>
    </xf>
    <xf numFmtId="169" fontId="0" fillId="4" borderId="17" xfId="0" applyNumberFormat="1" applyFill="1" applyBorder="1"/>
    <xf numFmtId="169" fontId="0" fillId="0" borderId="17" xfId="0" applyNumberFormat="1" applyBorder="1"/>
    <xf numFmtId="169" fontId="0" fillId="0" borderId="22" xfId="0" applyNumberFormat="1" applyBorder="1"/>
    <xf numFmtId="4" fontId="0" fillId="0" borderId="20" xfId="0" applyNumberFormat="1" applyBorder="1"/>
    <xf numFmtId="169" fontId="0" fillId="0" borderId="21" xfId="0" applyNumberFormat="1" applyBorder="1"/>
    <xf numFmtId="164" fontId="0" fillId="0" borderId="20" xfId="0" applyNumberFormat="1" applyBorder="1"/>
    <xf numFmtId="164" fontId="0" fillId="0" borderId="21" xfId="0" applyNumberFormat="1" applyBorder="1"/>
    <xf numFmtId="4" fontId="0" fillId="4" borderId="20" xfId="0" applyNumberFormat="1" applyFill="1" applyBorder="1"/>
    <xf numFmtId="166" fontId="0" fillId="0" borderId="20" xfId="0" applyNumberFormat="1" applyBorder="1"/>
    <xf numFmtId="167" fontId="0" fillId="0" borderId="20" xfId="0" applyNumberFormat="1" applyBorder="1"/>
    <xf numFmtId="168" fontId="0" fillId="0" borderId="20" xfId="0" applyNumberFormat="1" applyBorder="1"/>
    <xf numFmtId="169" fontId="0" fillId="0" borderId="20" xfId="0" applyNumberFormat="1" applyBorder="1"/>
    <xf numFmtId="4" fontId="0" fillId="0" borderId="21" xfId="0" applyNumberFormat="1" applyBorder="1"/>
    <xf numFmtId="164" fontId="1" fillId="0" borderId="20" xfId="0" applyNumberFormat="1" applyFont="1" applyBorder="1"/>
    <xf numFmtId="0" fontId="11" fillId="3" borderId="33" xfId="0" applyFont="1" applyFill="1" applyBorder="1"/>
    <xf numFmtId="3" fontId="11" fillId="3" borderId="34" xfId="0" applyNumberFormat="1" applyFont="1" applyFill="1" applyBorder="1"/>
    <xf numFmtId="4" fontId="11" fillId="3" borderId="34" xfId="0" applyNumberFormat="1" applyFont="1" applyFill="1" applyBorder="1"/>
    <xf numFmtId="3" fontId="11" fillId="3" borderId="35" xfId="0" applyNumberFormat="1" applyFont="1" applyFill="1" applyBorder="1"/>
    <xf numFmtId="0" fontId="9" fillId="3" borderId="14" xfId="0" applyFont="1" applyFill="1" applyBorder="1" applyAlignment="1">
      <alignment horizontal="left" wrapText="1"/>
    </xf>
    <xf numFmtId="0" fontId="9" fillId="3" borderId="19" xfId="0" applyFont="1" applyFill="1" applyBorder="1" applyAlignment="1">
      <alignment horizontal="left" wrapText="1"/>
    </xf>
    <xf numFmtId="0" fontId="9" fillId="3" borderId="16" xfId="0" applyFont="1" applyFill="1" applyBorder="1" applyAlignment="1">
      <alignment horizontal="left" wrapText="1"/>
    </xf>
    <xf numFmtId="0" fontId="11" fillId="3" borderId="14" xfId="0" applyFont="1" applyFill="1" applyBorder="1"/>
    <xf numFmtId="169" fontId="11" fillId="3" borderId="34" xfId="0" applyNumberFormat="1" applyFont="1" applyFill="1" applyBorder="1"/>
    <xf numFmtId="167" fontId="11" fillId="3" borderId="34" xfId="0" applyNumberFormat="1" applyFont="1" applyFill="1" applyBorder="1"/>
    <xf numFmtId="172" fontId="0" fillId="0" borderId="21" xfId="0" applyNumberFormat="1" applyBorder="1"/>
    <xf numFmtId="0" fontId="14" fillId="4" borderId="20" xfId="0" applyFont="1" applyFill="1" applyBorder="1"/>
    <xf numFmtId="0" fontId="14" fillId="0" borderId="20" xfId="0" applyFont="1" applyBorder="1"/>
    <xf numFmtId="0" fontId="14" fillId="0" borderId="21" xfId="0" applyFont="1" applyBorder="1"/>
    <xf numFmtId="3" fontId="16" fillId="4" borderId="20" xfId="0" applyNumberFormat="1" applyFont="1" applyFill="1" applyBorder="1"/>
    <xf numFmtId="3" fontId="16" fillId="0" borderId="20" xfId="0" applyNumberFormat="1" applyFont="1" applyBorder="1"/>
    <xf numFmtId="3" fontId="16" fillId="0" borderId="21" xfId="0" applyNumberFormat="1" applyFont="1" applyBorder="1"/>
    <xf numFmtId="0" fontId="0" fillId="0" borderId="33" xfId="0" applyBorder="1" applyAlignment="1">
      <alignment horizontal="left" wrapText="1"/>
    </xf>
    <xf numFmtId="3" fontId="0" fillId="0" borderId="34" xfId="0" applyNumberFormat="1" applyBorder="1"/>
    <xf numFmtId="3" fontId="0" fillId="4" borderId="35" xfId="0" applyNumberFormat="1" applyFill="1" applyBorder="1"/>
    <xf numFmtId="0" fontId="11" fillId="3" borderId="23" xfId="0" applyFont="1" applyFill="1" applyBorder="1"/>
    <xf numFmtId="3" fontId="11" fillId="3" borderId="24" xfId="0" applyNumberFormat="1" applyFont="1" applyFill="1" applyBorder="1"/>
    <xf numFmtId="3" fontId="11" fillId="3" borderId="25" xfId="0" applyNumberFormat="1" applyFont="1" applyFill="1" applyBorder="1"/>
    <xf numFmtId="0" fontId="11" fillId="3" borderId="13" xfId="0" applyFont="1" applyFill="1" applyBorder="1"/>
    <xf numFmtId="3" fontId="11" fillId="3" borderId="36" xfId="0" applyNumberFormat="1" applyFont="1" applyFill="1" applyBorder="1"/>
    <xf numFmtId="3" fontId="11" fillId="3" borderId="37" xfId="0" applyNumberFormat="1" applyFont="1" applyFill="1" applyBorder="1"/>
    <xf numFmtId="0" fontId="11" fillId="3" borderId="26" xfId="0" applyFont="1" applyFill="1" applyBorder="1"/>
    <xf numFmtId="0" fontId="11" fillId="3" borderId="16" xfId="0" applyFont="1" applyFill="1" applyBorder="1"/>
    <xf numFmtId="3" fontId="11" fillId="3" borderId="15" xfId="0" applyNumberFormat="1" applyFont="1" applyFill="1" applyBorder="1"/>
    <xf numFmtId="4" fontId="11" fillId="3" borderId="15" xfId="0" applyNumberFormat="1" applyFont="1" applyFill="1" applyBorder="1"/>
    <xf numFmtId="164" fontId="11" fillId="3" borderId="15" xfId="0" applyNumberFormat="1" applyFont="1" applyFill="1" applyBorder="1"/>
    <xf numFmtId="166" fontId="11" fillId="3" borderId="15" xfId="0" applyNumberFormat="1" applyFont="1" applyFill="1" applyBorder="1"/>
    <xf numFmtId="167" fontId="11" fillId="3" borderId="15" xfId="0" applyNumberFormat="1" applyFont="1" applyFill="1" applyBorder="1"/>
    <xf numFmtId="164" fontId="11" fillId="3" borderId="18" xfId="0" applyNumberFormat="1" applyFont="1" applyFill="1" applyBorder="1"/>
    <xf numFmtId="4" fontId="11" fillId="3" borderId="28" xfId="0" applyNumberFormat="1" applyFont="1" applyFill="1" applyBorder="1"/>
    <xf numFmtId="164" fontId="11" fillId="3" borderId="28" xfId="0" applyNumberFormat="1" applyFont="1" applyFill="1" applyBorder="1"/>
    <xf numFmtId="167" fontId="0" fillId="0" borderId="17" xfId="0" applyNumberFormat="1" applyBorder="1"/>
    <xf numFmtId="167" fontId="0" fillId="0" borderId="22" xfId="0" applyNumberFormat="1" applyBorder="1"/>
    <xf numFmtId="167" fontId="0" fillId="4" borderId="17" xfId="0" applyNumberFormat="1" applyFill="1" applyBorder="1"/>
    <xf numFmtId="0" fontId="11" fillId="3" borderId="38" xfId="0" applyFont="1" applyFill="1" applyBorder="1"/>
    <xf numFmtId="0" fontId="11" fillId="3" borderId="39" xfId="0" applyFont="1" applyFill="1" applyBorder="1"/>
    <xf numFmtId="0" fontId="11" fillId="3" borderId="40" xfId="0" applyFont="1" applyFill="1" applyBorder="1"/>
    <xf numFmtId="170" fontId="0" fillId="4" borderId="20" xfId="0" applyNumberFormat="1" applyFill="1" applyBorder="1"/>
    <xf numFmtId="170" fontId="0" fillId="0" borderId="20" xfId="0" applyNumberFormat="1" applyBorder="1"/>
    <xf numFmtId="170" fontId="0" fillId="0" borderId="21" xfId="0" applyNumberFormat="1" applyBorder="1"/>
    <xf numFmtId="0" fontId="11" fillId="3" borderId="19" xfId="0" applyFont="1" applyFill="1" applyBorder="1"/>
    <xf numFmtId="0" fontId="11" fillId="3" borderId="20" xfId="0" applyFont="1" applyFill="1" applyBorder="1"/>
    <xf numFmtId="0" fontId="11" fillId="3" borderId="21" xfId="0" applyFont="1" applyFill="1" applyBorder="1"/>
    <xf numFmtId="0" fontId="0" fillId="0" borderId="16" xfId="0" applyBorder="1" applyAlignment="1">
      <alignment horizontal="left" wrapText="1" indent="1"/>
    </xf>
    <xf numFmtId="170" fontId="0" fillId="4" borderId="17" xfId="0" applyNumberFormat="1" applyFill="1" applyBorder="1"/>
    <xf numFmtId="170" fontId="0" fillId="0" borderId="17" xfId="0" applyNumberFormat="1" applyBorder="1"/>
    <xf numFmtId="170" fontId="0" fillId="0" borderId="22" xfId="0" applyNumberFormat="1" applyBorder="1"/>
    <xf numFmtId="0" fontId="9" fillId="3" borderId="16" xfId="0" applyFont="1" applyFill="1" applyBorder="1" applyAlignment="1">
      <alignment horizontal="left" wrapText="1" inden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1" fontId="11" fillId="3" borderId="21" xfId="0" applyNumberFormat="1" applyFont="1" applyFill="1" applyBorder="1"/>
    <xf numFmtId="1" fontId="11" fillId="3" borderId="22" xfId="0" applyNumberFormat="1" applyFont="1" applyFill="1" applyBorder="1"/>
    <xf numFmtId="170" fontId="0" fillId="4" borderId="21" xfId="0" applyNumberFormat="1" applyFill="1" applyBorder="1"/>
    <xf numFmtId="0" fontId="0" fillId="4" borderId="0" xfId="0" applyFill="1"/>
    <xf numFmtId="1" fontId="11" fillId="3" borderId="20" xfId="0" applyNumberFormat="1" applyFont="1" applyFill="1" applyBorder="1"/>
    <xf numFmtId="1" fontId="11" fillId="3" borderId="17" xfId="0" applyNumberFormat="1" applyFont="1" applyFill="1" applyBorder="1"/>
    <xf numFmtId="170" fontId="0" fillId="0" borderId="20" xfId="0" applyNumberFormat="1" applyBorder="1" applyAlignment="1">
      <alignment horizontal="right"/>
    </xf>
    <xf numFmtId="0" fontId="0" fillId="0" borderId="19" xfId="0" applyBorder="1" applyAlignment="1">
      <alignment horizontal="right" wrapText="1" indent="2"/>
    </xf>
    <xf numFmtId="170" fontId="0" fillId="4" borderId="20" xfId="0" applyNumberFormat="1" applyFill="1" applyBorder="1" applyAlignment="1">
      <alignment horizontal="right"/>
    </xf>
    <xf numFmtId="0" fontId="12" fillId="0" borderId="19" xfId="0" applyFont="1" applyBorder="1" applyAlignment="1">
      <alignment horizontal="right" indent="1"/>
    </xf>
    <xf numFmtId="1" fontId="11" fillId="3" borderId="20" xfId="0" applyNumberFormat="1" applyFont="1" applyFill="1" applyBorder="1" applyAlignment="1">
      <alignment horizontal="right"/>
    </xf>
    <xf numFmtId="1" fontId="11" fillId="3" borderId="19" xfId="0" applyNumberFormat="1" applyFont="1" applyFill="1" applyBorder="1" applyAlignment="1">
      <alignment horizontal="right"/>
    </xf>
    <xf numFmtId="0" fontId="1" fillId="0" borderId="20" xfId="0" applyFont="1" applyBorder="1" applyAlignment="1">
      <alignment horizontal="right"/>
    </xf>
    <xf numFmtId="0" fontId="10" fillId="0" borderId="19" xfId="0" applyFont="1" applyBorder="1" applyAlignment="1">
      <alignment horizontal="right"/>
    </xf>
    <xf numFmtId="0" fontId="1" fillId="4" borderId="20" xfId="0" applyFont="1" applyFill="1" applyBorder="1" applyAlignment="1">
      <alignment horizontal="right"/>
    </xf>
    <xf numFmtId="0" fontId="13" fillId="0" borderId="19" xfId="0" applyFont="1" applyBorder="1" applyAlignment="1">
      <alignment horizontal="right" wrapText="1" indent="1"/>
    </xf>
    <xf numFmtId="3" fontId="11" fillId="3" borderId="17" xfId="0" applyNumberFormat="1" applyFont="1" applyFill="1" applyBorder="1" applyAlignment="1">
      <alignment horizontal="right"/>
    </xf>
    <xf numFmtId="0" fontId="1" fillId="0" borderId="19" xfId="0" applyFont="1" applyBorder="1" applyAlignment="1">
      <alignment horizontal="right"/>
    </xf>
    <xf numFmtId="0" fontId="0" fillId="0" borderId="19" xfId="0" applyBorder="1" applyAlignment="1">
      <alignment horizontal="right" wrapText="1" indent="1"/>
    </xf>
    <xf numFmtId="1" fontId="11" fillId="3" borderId="17" xfId="0" applyNumberFormat="1" applyFont="1" applyFill="1" applyBorder="1" applyAlignment="1">
      <alignment horizontal="right"/>
    </xf>
    <xf numFmtId="174" fontId="0" fillId="4" borderId="0" xfId="0" applyNumberFormat="1" applyFill="1"/>
    <xf numFmtId="174" fontId="0" fillId="0" borderId="0" xfId="0" applyNumberFormat="1"/>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170" fontId="0" fillId="0" borderId="15" xfId="0" applyNumberFormat="1" applyBorder="1"/>
    <xf numFmtId="170" fontId="0" fillId="0" borderId="18" xfId="0" applyNumberFormat="1" applyBorder="1"/>
    <xf numFmtId="1" fontId="11" fillId="3" borderId="28" xfId="0" applyNumberFormat="1" applyFont="1" applyFill="1" applyBorder="1"/>
    <xf numFmtId="170" fontId="11" fillId="3" borderId="28" xfId="0" applyNumberFormat="1" applyFont="1" applyFill="1" applyBorder="1"/>
    <xf numFmtId="170" fontId="11" fillId="3" borderId="29" xfId="0" applyNumberFormat="1" applyFont="1" applyFill="1" applyBorder="1"/>
    <xf numFmtId="170" fontId="0" fillId="4" borderId="15" xfId="0" applyNumberFormat="1" applyFill="1" applyBorder="1"/>
    <xf numFmtId="171" fontId="0" fillId="4" borderId="20" xfId="0" applyNumberFormat="1" applyFill="1" applyBorder="1"/>
    <xf numFmtId="171" fontId="0" fillId="0" borderId="20" xfId="0" applyNumberFormat="1" applyBorder="1"/>
    <xf numFmtId="171" fontId="0" fillId="0" borderId="21" xfId="0" applyNumberFormat="1" applyBorder="1"/>
    <xf numFmtId="171" fontId="11" fillId="3" borderId="20" xfId="0" applyNumberFormat="1" applyFont="1" applyFill="1" applyBorder="1"/>
    <xf numFmtId="171" fontId="11" fillId="3" borderId="21" xfId="0" applyNumberFormat="1" applyFont="1" applyFill="1" applyBorder="1"/>
    <xf numFmtId="3" fontId="11" fillId="3" borderId="16" xfId="0" applyNumberFormat="1" applyFont="1" applyFill="1" applyBorder="1"/>
    <xf numFmtId="164" fontId="11" fillId="3" borderId="20" xfId="0" applyNumberFormat="1" applyFont="1" applyFill="1" applyBorder="1"/>
    <xf numFmtId="164" fontId="11" fillId="3" borderId="21" xfId="0" applyNumberFormat="1" applyFont="1" applyFill="1" applyBorder="1"/>
    <xf numFmtId="4" fontId="0" fillId="4" borderId="0" xfId="0" applyNumberFormat="1" applyFill="1"/>
    <xf numFmtId="4" fontId="11" fillId="3" borderId="20" xfId="0" applyNumberFormat="1" applyFont="1" applyFill="1" applyBorder="1"/>
    <xf numFmtId="4" fontId="11" fillId="3" borderId="21" xfId="0" applyNumberFormat="1" applyFont="1" applyFill="1" applyBorder="1"/>
    <xf numFmtId="0" fontId="0" fillId="0" borderId="0" xfId="0"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xf>
    <xf numFmtId="170" fontId="0" fillId="0" borderId="15" xfId="0" applyNumberFormat="1" applyBorder="1" applyAlignment="1">
      <alignment horizontal="right" vertical="center"/>
    </xf>
    <xf numFmtId="0" fontId="0" fillId="0" borderId="19" xfId="0" applyBorder="1" applyAlignment="1">
      <alignment horizontal="left" vertical="center" wrapText="1"/>
    </xf>
    <xf numFmtId="0" fontId="0" fillId="0" borderId="20" xfId="0" applyBorder="1" applyAlignment="1">
      <alignment horizontal="left" vertical="center"/>
    </xf>
    <xf numFmtId="170" fontId="0" fillId="0" borderId="20" xfId="0" applyNumberFormat="1" applyBorder="1" applyAlignment="1">
      <alignment horizontal="right" vertical="center"/>
    </xf>
    <xf numFmtId="173" fontId="11" fillId="3" borderId="17" xfId="2" applyNumberFormat="1" applyFont="1" applyFill="1" applyBorder="1"/>
    <xf numFmtId="1" fontId="11" fillId="3" borderId="17" xfId="2" applyNumberFormat="1" applyFont="1" applyFill="1" applyBorder="1"/>
    <xf numFmtId="173" fontId="11" fillId="3" borderId="22" xfId="2" applyNumberFormat="1" applyFont="1" applyFill="1" applyBorder="1"/>
    <xf numFmtId="170" fontId="0" fillId="4" borderId="18" xfId="0" applyNumberFormat="1" applyFill="1" applyBorder="1" applyAlignment="1">
      <alignment horizontal="right" vertical="center"/>
    </xf>
    <xf numFmtId="170" fontId="0" fillId="4" borderId="21" xfId="0" applyNumberFormat="1" applyFill="1" applyBorder="1" applyAlignment="1">
      <alignment horizontal="right" vertical="center"/>
    </xf>
    <xf numFmtId="164" fontId="1" fillId="0" borderId="21" xfId="0" applyNumberFormat="1" applyFont="1" applyBorder="1"/>
    <xf numFmtId="164" fontId="11" fillId="3" borderId="17" xfId="0" applyNumberFormat="1" applyFont="1" applyFill="1" applyBorder="1"/>
    <xf numFmtId="164" fontId="11" fillId="3" borderId="22" xfId="0" applyNumberFormat="1" applyFont="1" applyFill="1" applyBorder="1"/>
    <xf numFmtId="0" fontId="9" fillId="3" borderId="14" xfId="0" applyFont="1" applyFill="1" applyBorder="1" applyAlignment="1">
      <alignment horizontal="left" wrapText="1" indent="1"/>
    </xf>
    <xf numFmtId="0" fontId="11" fillId="3" borderId="16" xfId="0" applyFont="1" applyFill="1" applyBorder="1" applyAlignment="1">
      <alignment horizontal="left" wrapText="1"/>
    </xf>
    <xf numFmtId="0" fontId="11" fillId="3" borderId="19" xfId="0" applyFont="1" applyFill="1" applyBorder="1" applyAlignment="1">
      <alignment horizontal="left" wrapText="1"/>
    </xf>
    <xf numFmtId="3" fontId="11" fillId="3" borderId="40" xfId="0" applyNumberFormat="1" applyFont="1" applyFill="1" applyBorder="1"/>
    <xf numFmtId="170" fontId="0" fillId="4" borderId="18" xfId="0" applyNumberFormat="1" applyFill="1" applyBorder="1"/>
    <xf numFmtId="170" fontId="0" fillId="4" borderId="22" xfId="0" applyNumberFormat="1" applyFill="1" applyBorder="1"/>
    <xf numFmtId="0" fontId="0" fillId="0" borderId="19" xfId="0" applyBorder="1" applyAlignment="1">
      <alignment horizontal="right" wrapText="1"/>
    </xf>
    <xf numFmtId="0" fontId="0" fillId="0" borderId="20" xfId="0" applyBorder="1" applyAlignment="1">
      <alignment horizontal="right" wrapText="1"/>
    </xf>
    <xf numFmtId="0" fontId="0" fillId="4" borderId="20" xfId="0" applyFill="1" applyBorder="1" applyAlignment="1">
      <alignment horizontal="right" wrapText="1"/>
    </xf>
    <xf numFmtId="2" fontId="0" fillId="0" borderId="20" xfId="0" applyNumberFormat="1" applyBorder="1" applyAlignment="1">
      <alignment horizontal="left" wrapText="1"/>
    </xf>
    <xf numFmtId="2" fontId="0" fillId="4" borderId="20" xfId="0" applyNumberFormat="1" applyFill="1" applyBorder="1"/>
    <xf numFmtId="2" fontId="0" fillId="0" borderId="20" xfId="0" applyNumberFormat="1" applyBorder="1"/>
    <xf numFmtId="2" fontId="0" fillId="0" borderId="21" xfId="0" applyNumberFormat="1" applyBorder="1"/>
    <xf numFmtId="2" fontId="0" fillId="0" borderId="17" xfId="0" applyNumberFormat="1" applyBorder="1" applyAlignment="1">
      <alignment horizontal="left" wrapText="1"/>
    </xf>
    <xf numFmtId="2" fontId="0" fillId="4" borderId="17" xfId="0" applyNumberFormat="1" applyFill="1" applyBorder="1"/>
    <xf numFmtId="2" fontId="0" fillId="0" borderId="17" xfId="0" applyNumberFormat="1" applyBorder="1"/>
    <xf numFmtId="2" fontId="0" fillId="0" borderId="22" xfId="0" applyNumberFormat="1" applyBorder="1"/>
    <xf numFmtId="0" fontId="20" fillId="0" borderId="12" xfId="1" applyFont="1" applyBorder="1" applyAlignment="1">
      <alignment horizontal="left" indent="1"/>
    </xf>
    <xf numFmtId="0" fontId="20" fillId="0" borderId="3" xfId="1" applyFont="1" applyBorder="1" applyAlignment="1">
      <alignment horizontal="left" indent="1"/>
    </xf>
    <xf numFmtId="170" fontId="0" fillId="0" borderId="14" xfId="0" applyNumberFormat="1" applyBorder="1"/>
    <xf numFmtId="0" fontId="0" fillId="0" borderId="30" xfId="0" applyBorder="1" applyAlignment="1">
      <alignment horizontal="center" vertical="center" wrapText="1"/>
    </xf>
    <xf numFmtId="165" fontId="0" fillId="4" borderId="18" xfId="0" applyNumberFormat="1" applyFill="1" applyBorder="1"/>
    <xf numFmtId="164" fontId="0" fillId="4" borderId="21" xfId="0" applyNumberFormat="1" applyFill="1" applyBorder="1"/>
    <xf numFmtId="4" fontId="0" fillId="4" borderId="21" xfId="0" applyNumberFormat="1" applyFill="1" applyBorder="1"/>
    <xf numFmtId="0" fontId="11" fillId="3" borderId="17" xfId="0" applyFont="1" applyFill="1" applyBorder="1" applyAlignment="1">
      <alignment horizontal="left" wrapText="1"/>
    </xf>
    <xf numFmtId="0" fontId="19" fillId="0" borderId="3" xfId="0" applyFont="1" applyBorder="1" applyAlignment="1">
      <alignment horizontal="left" wrapText="1"/>
    </xf>
    <xf numFmtId="0" fontId="1" fillId="0" borderId="0" xfId="0" applyFont="1" applyAlignment="1">
      <alignment horizontal="center"/>
    </xf>
    <xf numFmtId="0" fontId="2" fillId="0" borderId="0" xfId="0" applyFont="1" applyAlignment="1">
      <alignment horizontal="left" wrapText="1"/>
    </xf>
    <xf numFmtId="0" fontId="10" fillId="0" borderId="0" xfId="0" applyFont="1" applyAlignment="1">
      <alignment horizontal="center"/>
    </xf>
    <xf numFmtId="0" fontId="15" fillId="0" borderId="0" xfId="0" applyFont="1" applyAlignment="1">
      <alignment horizontal="left" wrapText="1"/>
    </xf>
    <xf numFmtId="0" fontId="2" fillId="0" borderId="27" xfId="0" applyFont="1" applyBorder="1" applyAlignment="1">
      <alignment horizontal="left"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059CA7"/>
      <color rgb="FFC7AB33"/>
      <color rgb="FFFF9999"/>
      <color rgb="FFCCCCFF"/>
      <color rgb="FF75AC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31059</xdr:colOff>
      <xdr:row>0</xdr:row>
      <xdr:rowOff>89451</xdr:rowOff>
    </xdr:from>
    <xdr:to>
      <xdr:col>1</xdr:col>
      <xdr:colOff>835563</xdr:colOff>
      <xdr:row>2</xdr:row>
      <xdr:rowOff>41826</xdr:rowOff>
    </xdr:to>
    <xdr:pic>
      <xdr:nvPicPr>
        <xdr:cNvPr id="2" name="Picture 1">
          <a:extLst>
            <a:ext uri="{FF2B5EF4-FFF2-40B4-BE49-F238E27FC236}">
              <a16:creationId xmlns:a16="http://schemas.microsoft.com/office/drawing/2014/main" id="{A2DA7B68-98B2-43CD-B35B-6AE8D20EBEF8}"/>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638450" y="89451"/>
          <a:ext cx="798154" cy="631549"/>
        </a:xfrm>
        <a:prstGeom prst="rect">
          <a:avLst/>
        </a:prstGeom>
      </xdr:spPr>
    </xdr:pic>
    <xdr:clientData/>
  </xdr:twoCellAnchor>
  <xdr:twoCellAnchor editAs="oneCell">
    <xdr:from>
      <xdr:col>2</xdr:col>
      <xdr:colOff>0</xdr:colOff>
      <xdr:row>1</xdr:row>
      <xdr:rowOff>0</xdr:rowOff>
    </xdr:from>
    <xdr:to>
      <xdr:col>2</xdr:col>
      <xdr:colOff>304800</xdr:colOff>
      <xdr:row>2</xdr:row>
      <xdr:rowOff>79375</xdr:rowOff>
    </xdr:to>
    <xdr:sp macro="" textlink="">
      <xdr:nvSpPr>
        <xdr:cNvPr id="3" name="AutoShape 2">
          <a:extLst>
            <a:ext uri="{FF2B5EF4-FFF2-40B4-BE49-F238E27FC236}">
              <a16:creationId xmlns:a16="http://schemas.microsoft.com/office/drawing/2014/main" id="{4C317A3B-938E-4685-B90E-79F2F36DDFAD}"/>
            </a:ext>
          </a:extLst>
        </xdr:cNvPr>
        <xdr:cNvSpPr>
          <a:spLocks noChangeAspect="1" noChangeArrowheads="1"/>
        </xdr:cNvSpPr>
      </xdr:nvSpPr>
      <xdr:spPr bwMode="auto">
        <a:xfrm>
          <a:off x="1076325" y="0"/>
          <a:ext cx="304800" cy="454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79375</xdr:rowOff>
    </xdr:to>
    <xdr:sp macro="" textlink="">
      <xdr:nvSpPr>
        <xdr:cNvPr id="4" name="AutoShape 5">
          <a:extLst>
            <a:ext uri="{FF2B5EF4-FFF2-40B4-BE49-F238E27FC236}">
              <a16:creationId xmlns:a16="http://schemas.microsoft.com/office/drawing/2014/main" id="{A6A4BD10-E15E-4BFD-8FBB-337270E421BA}"/>
            </a:ext>
          </a:extLst>
        </xdr:cNvPr>
        <xdr:cNvSpPr>
          <a:spLocks noChangeAspect="1" noChangeArrowheads="1"/>
        </xdr:cNvSpPr>
      </xdr:nvSpPr>
      <xdr:spPr bwMode="auto">
        <a:xfrm>
          <a:off x="1076325" y="0"/>
          <a:ext cx="304800" cy="454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srltd.com/sustainability/sustainability-reporting" TargetMode="External"/><Relationship Id="rId1" Type="http://schemas.openxmlformats.org/officeDocument/2006/relationships/hyperlink" Target="https://www2.greenbase.com.au/" TargetMode="External"/><Relationship Id="rId4"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1BB6-B8EA-445F-A73D-EF94FFB1EE40}">
  <dimension ref="A1:AJ43"/>
  <sheetViews>
    <sheetView showGridLines="0" tabSelected="1" zoomScale="115" zoomScaleNormal="115" workbookViewId="0">
      <selection activeCell="D47" sqref="D47"/>
    </sheetView>
  </sheetViews>
  <sheetFormatPr defaultRowHeight="13.8" x14ac:dyDescent="0.3"/>
  <cols>
    <col min="2" max="2" width="64.6640625" customWidth="1"/>
    <col min="4" max="4" width="71.44140625" customWidth="1"/>
    <col min="6" max="6" width="74.88671875" customWidth="1"/>
  </cols>
  <sheetData>
    <row r="1" spans="1:36" x14ac:dyDescent="0.3">
      <c r="A1" s="12"/>
      <c r="B1" s="13"/>
      <c r="C1" s="13"/>
      <c r="D1" s="13"/>
      <c r="E1" s="13"/>
      <c r="F1" s="13"/>
      <c r="G1" s="13"/>
      <c r="H1" s="14"/>
    </row>
    <row r="2" spans="1:36" ht="40.5" customHeight="1" x14ac:dyDescent="0.3">
      <c r="A2" s="15"/>
      <c r="C2" s="7" t="s">
        <v>387</v>
      </c>
      <c r="D2" s="7"/>
      <c r="E2" s="7"/>
      <c r="F2" s="7"/>
      <c r="G2" s="7"/>
      <c r="H2" s="16"/>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x14ac:dyDescent="0.3">
      <c r="A3" s="15"/>
      <c r="H3" s="17"/>
    </row>
    <row r="4" spans="1:36" ht="14.4" x14ac:dyDescent="0.3">
      <c r="A4" s="15"/>
      <c r="B4" s="8" t="s">
        <v>380</v>
      </c>
      <c r="D4" s="8" t="s">
        <v>381</v>
      </c>
      <c r="F4" s="8" t="s">
        <v>382</v>
      </c>
      <c r="H4" s="17"/>
    </row>
    <row r="5" spans="1:36" x14ac:dyDescent="0.3">
      <c r="A5" s="15"/>
      <c r="B5" s="9" t="s">
        <v>388</v>
      </c>
      <c r="D5" s="11" t="s">
        <v>399</v>
      </c>
      <c r="F5" s="11" t="s">
        <v>425</v>
      </c>
      <c r="H5" s="17"/>
    </row>
    <row r="6" spans="1:36" x14ac:dyDescent="0.3">
      <c r="A6" s="15"/>
      <c r="B6" s="9" t="s">
        <v>389</v>
      </c>
      <c r="D6" s="11" t="s">
        <v>400</v>
      </c>
      <c r="F6" s="11" t="s">
        <v>426</v>
      </c>
      <c r="H6" s="17"/>
    </row>
    <row r="7" spans="1:36" ht="14.4" thickBot="1" x14ac:dyDescent="0.35">
      <c r="A7" s="15"/>
      <c r="B7" s="9" t="s">
        <v>390</v>
      </c>
      <c r="D7" s="11" t="s">
        <v>401</v>
      </c>
      <c r="F7" s="21"/>
      <c r="H7" s="17"/>
    </row>
    <row r="8" spans="1:36" x14ac:dyDescent="0.3">
      <c r="A8" s="15"/>
      <c r="B8" s="9" t="s">
        <v>391</v>
      </c>
      <c r="D8" s="11" t="s">
        <v>402</v>
      </c>
      <c r="H8" s="17"/>
    </row>
    <row r="9" spans="1:36" ht="14.4" x14ac:dyDescent="0.3">
      <c r="A9" s="15"/>
      <c r="B9" s="9" t="s">
        <v>392</v>
      </c>
      <c r="D9" s="11" t="s">
        <v>403</v>
      </c>
      <c r="F9" s="8" t="s">
        <v>385</v>
      </c>
      <c r="H9" s="17"/>
    </row>
    <row r="10" spans="1:36" x14ac:dyDescent="0.3">
      <c r="A10" s="15"/>
      <c r="B10" s="9" t="s">
        <v>393</v>
      </c>
      <c r="D10" s="11" t="s">
        <v>11</v>
      </c>
      <c r="F10" s="9" t="s">
        <v>424</v>
      </c>
      <c r="H10" s="17"/>
    </row>
    <row r="11" spans="1:36" x14ac:dyDescent="0.3">
      <c r="A11" s="15"/>
      <c r="B11" s="11" t="s">
        <v>396</v>
      </c>
      <c r="D11" s="11" t="s">
        <v>404</v>
      </c>
      <c r="F11" s="9" t="s">
        <v>59</v>
      </c>
      <c r="H11" s="17"/>
    </row>
    <row r="12" spans="1:36" ht="14.4" thickBot="1" x14ac:dyDescent="0.35">
      <c r="A12" s="15"/>
      <c r="B12" s="11" t="s">
        <v>397</v>
      </c>
      <c r="D12" s="9" t="s">
        <v>13</v>
      </c>
      <c r="F12" s="21"/>
      <c r="H12" s="17"/>
    </row>
    <row r="13" spans="1:36" x14ac:dyDescent="0.3">
      <c r="A13" s="15"/>
      <c r="B13" s="11" t="s">
        <v>398</v>
      </c>
      <c r="D13" s="9" t="s">
        <v>14</v>
      </c>
      <c r="H13" s="17"/>
    </row>
    <row r="14" spans="1:36" ht="14.4" x14ac:dyDescent="0.3">
      <c r="A14" s="15"/>
      <c r="B14" s="10"/>
      <c r="D14" s="9" t="s">
        <v>15</v>
      </c>
      <c r="F14" s="8" t="s">
        <v>394</v>
      </c>
      <c r="H14" s="17"/>
    </row>
    <row r="15" spans="1:36" ht="14.4" thickBot="1" x14ac:dyDescent="0.35">
      <c r="A15" s="15"/>
      <c r="B15" s="21"/>
      <c r="D15" s="21"/>
      <c r="F15" s="9" t="s">
        <v>3</v>
      </c>
      <c r="H15" s="17"/>
    </row>
    <row r="16" spans="1:36" x14ac:dyDescent="0.3">
      <c r="A16" s="15"/>
      <c r="F16" s="9" t="s">
        <v>60</v>
      </c>
      <c r="H16" s="17"/>
    </row>
    <row r="17" spans="1:8" ht="14.4" x14ac:dyDescent="0.3">
      <c r="A17" s="15"/>
      <c r="B17" s="8" t="s">
        <v>383</v>
      </c>
      <c r="D17" s="8" t="s">
        <v>384</v>
      </c>
      <c r="F17" s="9" t="s">
        <v>67</v>
      </c>
      <c r="H17" s="17"/>
    </row>
    <row r="18" spans="1:8" x14ac:dyDescent="0.3">
      <c r="A18" s="15"/>
      <c r="B18" s="9" t="s">
        <v>17</v>
      </c>
      <c r="D18" s="9" t="s">
        <v>39</v>
      </c>
      <c r="F18" s="9" t="s">
        <v>68</v>
      </c>
      <c r="H18" s="17"/>
    </row>
    <row r="19" spans="1:8" x14ac:dyDescent="0.3">
      <c r="A19" s="15"/>
      <c r="B19" s="9" t="s">
        <v>18</v>
      </c>
      <c r="D19" s="9" t="s">
        <v>406</v>
      </c>
      <c r="F19" s="9" t="s">
        <v>69</v>
      </c>
      <c r="H19" s="17"/>
    </row>
    <row r="20" spans="1:8" ht="14.4" thickBot="1" x14ac:dyDescent="0.35">
      <c r="A20" s="15"/>
      <c r="B20" s="9" t="s">
        <v>19</v>
      </c>
      <c r="D20" s="9" t="s">
        <v>41</v>
      </c>
      <c r="F20" s="21"/>
      <c r="H20" s="17"/>
    </row>
    <row r="21" spans="1:8" x14ac:dyDescent="0.3">
      <c r="A21" s="15"/>
      <c r="B21" s="9" t="s">
        <v>20</v>
      </c>
      <c r="D21" s="9" t="s">
        <v>407</v>
      </c>
      <c r="H21" s="17"/>
    </row>
    <row r="22" spans="1:8" ht="14.4" x14ac:dyDescent="0.3">
      <c r="A22" s="15"/>
      <c r="B22" s="9" t="s">
        <v>21</v>
      </c>
      <c r="D22" s="9" t="s">
        <v>43</v>
      </c>
      <c r="F22" s="8" t="s">
        <v>386</v>
      </c>
      <c r="H22" s="17"/>
    </row>
    <row r="23" spans="1:8" x14ac:dyDescent="0.3">
      <c r="A23" s="15"/>
      <c r="B23" s="9" t="s">
        <v>22</v>
      </c>
      <c r="D23" s="9" t="s">
        <v>408</v>
      </c>
      <c r="F23" s="9" t="s">
        <v>61</v>
      </c>
      <c r="H23" s="17"/>
    </row>
    <row r="24" spans="1:8" x14ac:dyDescent="0.3">
      <c r="A24" s="15"/>
      <c r="B24" s="9" t="s">
        <v>23</v>
      </c>
      <c r="D24" s="9" t="s">
        <v>45</v>
      </c>
      <c r="F24" s="9" t="s">
        <v>62</v>
      </c>
      <c r="H24" s="17"/>
    </row>
    <row r="25" spans="1:8" ht="14.4" thickBot="1" x14ac:dyDescent="0.35">
      <c r="A25" s="15"/>
      <c r="B25" s="9" t="s">
        <v>24</v>
      </c>
      <c r="D25" s="9" t="s">
        <v>46</v>
      </c>
      <c r="F25" s="21"/>
      <c r="H25" s="17"/>
    </row>
    <row r="26" spans="1:8" x14ac:dyDescent="0.3">
      <c r="A26" s="15"/>
      <c r="B26" s="9" t="s">
        <v>25</v>
      </c>
      <c r="D26" s="9" t="s">
        <v>409</v>
      </c>
      <c r="H26" s="17"/>
    </row>
    <row r="27" spans="1:8" ht="14.4" x14ac:dyDescent="0.3">
      <c r="A27" s="15"/>
      <c r="B27" s="11" t="s">
        <v>405</v>
      </c>
      <c r="D27" s="9" t="s">
        <v>48</v>
      </c>
      <c r="F27" s="8" t="s">
        <v>395</v>
      </c>
      <c r="H27" s="17"/>
    </row>
    <row r="28" spans="1:8" x14ac:dyDescent="0.3">
      <c r="A28" s="15"/>
      <c r="B28" s="9" t="s">
        <v>27</v>
      </c>
      <c r="D28" s="9" t="s">
        <v>49</v>
      </c>
      <c r="F28" s="9" t="s">
        <v>63</v>
      </c>
      <c r="H28" s="17"/>
    </row>
    <row r="29" spans="1:8" x14ac:dyDescent="0.3">
      <c r="A29" s="15"/>
      <c r="B29" s="9" t="s">
        <v>410</v>
      </c>
      <c r="D29" s="9" t="s">
        <v>411</v>
      </c>
      <c r="F29" s="9" t="s">
        <v>64</v>
      </c>
      <c r="H29" s="17"/>
    </row>
    <row r="30" spans="1:8" x14ac:dyDescent="0.3">
      <c r="A30" s="15"/>
      <c r="B30" s="9" t="s">
        <v>412</v>
      </c>
      <c r="D30" s="9" t="s">
        <v>51</v>
      </c>
      <c r="F30" s="9" t="s">
        <v>65</v>
      </c>
      <c r="H30" s="17"/>
    </row>
    <row r="31" spans="1:8" x14ac:dyDescent="0.3">
      <c r="A31" s="15"/>
      <c r="B31" s="9" t="s">
        <v>413</v>
      </c>
      <c r="D31" s="9" t="s">
        <v>52</v>
      </c>
      <c r="F31" s="9" t="s">
        <v>66</v>
      </c>
      <c r="H31" s="17"/>
    </row>
    <row r="32" spans="1:8" ht="14.4" thickBot="1" x14ac:dyDescent="0.35">
      <c r="A32" s="15"/>
      <c r="B32" s="9" t="s">
        <v>31</v>
      </c>
      <c r="D32" s="9" t="s">
        <v>414</v>
      </c>
      <c r="F32" s="21"/>
      <c r="H32" s="17"/>
    </row>
    <row r="33" spans="1:8" x14ac:dyDescent="0.3">
      <c r="A33" s="15"/>
      <c r="B33" s="9" t="s">
        <v>415</v>
      </c>
      <c r="D33" s="9" t="s">
        <v>416</v>
      </c>
      <c r="H33" s="17"/>
    </row>
    <row r="34" spans="1:8" ht="14.4" x14ac:dyDescent="0.3">
      <c r="A34" s="15"/>
      <c r="B34" s="9" t="s">
        <v>417</v>
      </c>
      <c r="D34" s="9" t="s">
        <v>418</v>
      </c>
      <c r="F34" s="8" t="s">
        <v>459</v>
      </c>
      <c r="H34" s="17"/>
    </row>
    <row r="35" spans="1:8" x14ac:dyDescent="0.3">
      <c r="A35" s="15"/>
      <c r="B35" s="9" t="s">
        <v>419</v>
      </c>
      <c r="D35" s="9" t="s">
        <v>420</v>
      </c>
      <c r="F35" s="254" t="s">
        <v>460</v>
      </c>
      <c r="H35" s="17"/>
    </row>
    <row r="36" spans="1:8" x14ac:dyDescent="0.3">
      <c r="A36" s="15"/>
      <c r="B36" s="9" t="s">
        <v>35</v>
      </c>
      <c r="D36" s="9" t="s">
        <v>421</v>
      </c>
      <c r="F36" s="254"/>
      <c r="H36" s="17"/>
    </row>
    <row r="37" spans="1:8" x14ac:dyDescent="0.3">
      <c r="A37" s="15"/>
      <c r="B37" s="9" t="s">
        <v>422</v>
      </c>
      <c r="D37" s="10"/>
      <c r="F37" s="254" t="s">
        <v>461</v>
      </c>
      <c r="H37" s="17"/>
    </row>
    <row r="38" spans="1:8" x14ac:dyDescent="0.3">
      <c r="A38" s="15"/>
      <c r="B38" s="9" t="s">
        <v>37</v>
      </c>
      <c r="D38" s="10"/>
      <c r="F38" s="254"/>
      <c r="H38" s="17"/>
    </row>
    <row r="39" spans="1:8" x14ac:dyDescent="0.3">
      <c r="A39" s="15"/>
      <c r="B39" s="9" t="s">
        <v>423</v>
      </c>
      <c r="D39" s="10"/>
      <c r="F39" s="247" t="s">
        <v>463</v>
      </c>
      <c r="H39" s="17"/>
    </row>
    <row r="40" spans="1:8" ht="14.4" thickBot="1" x14ac:dyDescent="0.35">
      <c r="A40" s="15"/>
      <c r="B40" s="21"/>
      <c r="D40" s="21"/>
      <c r="F40" s="246" t="s">
        <v>462</v>
      </c>
      <c r="H40" s="17"/>
    </row>
    <row r="41" spans="1:8" ht="12.75" customHeight="1" x14ac:dyDescent="0.3">
      <c r="A41" s="15"/>
      <c r="H41" s="17"/>
    </row>
    <row r="42" spans="1:8" x14ac:dyDescent="0.3">
      <c r="A42" s="15"/>
      <c r="H42" s="17"/>
    </row>
    <row r="43" spans="1:8" x14ac:dyDescent="0.3">
      <c r="A43" s="18"/>
      <c r="B43" s="19"/>
      <c r="C43" s="19"/>
      <c r="D43" s="19"/>
      <c r="E43" s="19"/>
      <c r="F43" s="19"/>
      <c r="G43" s="19"/>
      <c r="H43" s="20"/>
    </row>
  </sheetData>
  <sheetProtection sheet="1" objects="1" scenarios="1"/>
  <mergeCells count="2">
    <mergeCell ref="F35:F36"/>
    <mergeCell ref="F37:F38"/>
  </mergeCells>
  <hyperlinks>
    <hyperlink ref="B5" location="'GRI 302-1'!A1" display="GRI 302-1" xr:uid="{00000000-0004-0000-0000-000002000000}"/>
    <hyperlink ref="B6" location="'GRI 302-1 (2)'!A1" display="GRI 302-1" xr:uid="{00000000-0004-0000-0000-000003000000}"/>
    <hyperlink ref="B7" location="'GRI 302-3 Energy intensity'!A1" display="GRI 302-3 Energy intensity by facility (gold sold)" xr:uid="{00000000-0004-0000-0000-000004000000}"/>
    <hyperlink ref="B8" location="'GRI 302-3 Energy intensity(2)'!A1" display="GRI 302-3 Energy intensity by facility (ore processed)" xr:uid="{00000000-0004-0000-0000-000005000000}"/>
    <hyperlink ref="B9" location="'GRI 302-3 Energy intensity(3)'!A1" display="GRI 302-3 Energy intensity by facility (ore mined)" xr:uid="{00000000-0004-0000-0000-000006000000}"/>
    <hyperlink ref="B10" location="'GRI 302-1 (3)'!A1" display="GRI 302-1" xr:uid="{00000000-0004-0000-0000-000007000000}"/>
    <hyperlink ref="B11" location="'GRI 302-1 (4)'!A1" display="GRI 302-1" xr:uid="{00000000-0004-0000-0000-000008000000}"/>
    <hyperlink ref="B12" location="'GRI 302-1 (5)'!A1" display="GRI 302-1" xr:uid="{00000000-0004-0000-0000-000009000000}"/>
    <hyperlink ref="B13" location="'GRI 302-1 (6)'!A1" display="GRI 302-1" xr:uid="{00000000-0004-0000-0000-00000A000000}"/>
    <hyperlink ref="D5" location="'GRI 305-1, GRI 305-2'!A1" display="GRI 305-1, GRI 305-2" xr:uid="{00000000-0004-0000-0000-00000B000000}"/>
    <hyperlink ref="D6" location="'GRI 305-1, GRI 305-2 (2)'!A1" display="GRI 305-1, GRI 305-2" xr:uid="{00000000-0004-0000-0000-00000C000000}"/>
    <hyperlink ref="D7" location="'GRI 305-1'!A1" display="GRI 305-1" xr:uid="{00000000-0004-0000-0000-00000D000000}"/>
    <hyperlink ref="D8" location="'GRI 305-1 (2)'!A1" display="GRI 305-1" xr:uid="{00000000-0004-0000-0000-00000E000000}"/>
    <hyperlink ref="D9" location="'GRI 305-2 Energy Indirect'!A1" display="GRI 305-2 Energy Indirect (Scope 2) GHG emissions (FY2023)" xr:uid="{00000000-0004-0000-0000-00000F000000}"/>
    <hyperlink ref="D10" location="'GRI 305-2 Energy Indirect (2)'!A1" display="GRI 305-2 Energy Indirect (Scope 2) GHG emissions" xr:uid="{00000000-0004-0000-0000-000010000000}"/>
    <hyperlink ref="D11" location="'GRI 305-3 Other Indirect ('!A1" display="GRI 305-3 Other Indirect (Scope 3) GHG emissions" xr:uid="{00000000-0004-0000-0000-000011000000}"/>
    <hyperlink ref="D12" location="'GRI 305-4 GHG intensity by'!A1" display="GRI 305-4 GHG intensity by facility (gold sold)" xr:uid="{00000000-0004-0000-0000-000012000000}"/>
    <hyperlink ref="D13" location="'GRI 305-4 GHG intensity by(2)'!A1" display="GRI 305-4 GHG intensity by facility (ore processed)" xr:uid="{00000000-0004-0000-0000-000013000000}"/>
    <hyperlink ref="D14" location="'GRI 305-4 GHG intensity by(3)'!A1" display="GRI 305-4 GHG intensity by facility (ore mined)" xr:uid="{00000000-0004-0000-0000-000014000000}"/>
    <hyperlink ref="F5" location="'GRI 305-7'!A1" display="GRI 305-7" xr:uid="{00000000-0004-0000-0000-000015000000}"/>
    <hyperlink ref="F6" location="'GRI 305-7 (2)'!A1" display="GRI 305-7" xr:uid="{00000000-0004-0000-0000-000016000000}"/>
    <hyperlink ref="B18" location="'Total water withdrawal int'!A1" display="Total water withdrawal intensity by ore processed" xr:uid="{00000000-0004-0000-0000-000017000000}"/>
    <hyperlink ref="B19" location="'Other water consumed inten'!A1" display="Other water consumed intensity by ore processed" xr:uid="{00000000-0004-0000-0000-000018000000}"/>
    <hyperlink ref="B20" location="'Fresh water consumed inten'!A1" display="Fresh water consumed intensity by ore processed" xr:uid="{00000000-0004-0000-0000-000019000000}"/>
    <hyperlink ref="B21" location="'Total water consumed inten'!A1" display="Total water consumed intensity by ore processed" xr:uid="{00000000-0004-0000-0000-00001A000000}"/>
    <hyperlink ref="B22" location="'Total water withdrawal int(2)'!A1" display="Total water withdrawal intensity by gold sold" xr:uid="{00000000-0004-0000-0000-00001B000000}"/>
    <hyperlink ref="B23" location="'Fresh water consumed inten(2)'!A1" display="Fresh water consumed intensity by gold sold" xr:uid="{00000000-0004-0000-0000-00001C000000}"/>
    <hyperlink ref="B24" location="'Other water consumed inten(2)'!A1" display="Other water consumed intensity by gold sold" xr:uid="{00000000-0004-0000-0000-00001D000000}"/>
    <hyperlink ref="B25" location="'Total water consumed inten(2)'!A1" display="Total water consumed intensity by gold sold" xr:uid="{00000000-0004-0000-0000-00001E000000}"/>
    <hyperlink ref="B26" location="'SASB EM-MM-140a.1 Water wi'!A1" display="SASB EM-MM-140a.1 Water withdrawal and consumption (by production centre)" xr:uid="{00000000-0004-0000-0000-00001F000000}"/>
    <hyperlink ref="B27" location="'SASB EM-MM-140a.1 Water wi(2)'!A1" display="SASB EM-MM-140a.1 Water withdrawal and consumption (by production centre) (FY2023)" xr:uid="{00000000-0004-0000-0000-000020000000}"/>
    <hyperlink ref="B28" location="'GRI 303-3 Water withdrawal'!A1" display="GRI 303-3 Water withdrawal by source" xr:uid="{00000000-0004-0000-0000-000021000000}"/>
    <hyperlink ref="B29" location="'GRI 303-3 Water withdrawal(2)'!A1" display="GRI 303-3 Water withdrawal by source (FY2023)" xr:uid="{00000000-0004-0000-0000-000022000000}"/>
    <hyperlink ref="B30" location="'GRI 303-3 Water withdrawal(3)'!A1" display="GRI 303-3 Water withdrawal by type (FY2023)" xr:uid="{00000000-0004-0000-0000-000023000000}"/>
    <hyperlink ref="B31" location="'GRI 303-3 Water withdrawal(4)'!A1" display="GRI 303-3 Water withdrawal by source and type (FY2023)" xr:uid="{00000000-0004-0000-0000-000024000000}"/>
    <hyperlink ref="B32" location="'GRI 303-4 Water discharge'!A1" display="GRI 303-4 Water discharge by source" xr:uid="{00000000-0004-0000-0000-000025000000}"/>
    <hyperlink ref="B33" location="'GRI 303-4 Water discharge (2)'!A1" display="GRI 303-4 Water discharge by source (FY2023)" xr:uid="{00000000-0004-0000-0000-000026000000}"/>
    <hyperlink ref="B34" location="'GRI 303-4 Water discharge (3)'!A1" display="GRI 303-4 Water discharge by type (FY2023)" xr:uid="{00000000-0004-0000-0000-000027000000}"/>
    <hyperlink ref="B35" location="'GRI 303-4 Water discharge (4)'!A1" display="GRI 303-4 Water discharge by source and type (FY2023)" xr:uid="{00000000-0004-0000-0000-000028000000}"/>
    <hyperlink ref="B36" location="'GRI 303-5 Water consumptio'!A1" display="GRI 303-5 Water consumption" xr:uid="{00000000-0004-0000-0000-000029000000}"/>
    <hyperlink ref="B37" location="'GRI 303-5 Water consumptio(2)'!A1" display="GRI 303-5 Water consumption (FY2023)" xr:uid="{00000000-0004-0000-0000-00002A000000}"/>
    <hyperlink ref="B38" location="'Water recycled and reused'!A1" display="Water recycled and reused" xr:uid="{00000000-0004-0000-0000-00002B000000}"/>
    <hyperlink ref="B39" location="'Water recycled and reused (2)'!A1" display="Water recycled and reused (FY2023)" xr:uid="{00000000-0004-0000-0000-00002C000000}"/>
    <hyperlink ref="F15" location="'Gold sold'!A1" display="Gold sold" xr:uid="{00000000-0004-0000-0000-000000000000}"/>
    <hyperlink ref="D18" location="'SASB EM-MM-150a.4 Non-mine'!A1" display="SASB EM-MM-150a.4 Non-mineral waste generated" xr:uid="{00000000-0004-0000-0000-00002D000000}"/>
    <hyperlink ref="D19" location="'SASB EM-MM-150a.4 Non-mine(2)'!A1" display="SASB EM-MM-150a.4 Non-mineral waste generated (FY2023)" xr:uid="{00000000-0004-0000-0000-00002E000000}"/>
    <hyperlink ref="D20" location="'SASB EM-MM-150a.4 Non-mine(3)'!A1" display="SASB EM-MM-150a.4 Non-mineral waste recycled*" xr:uid="{00000000-0004-0000-0000-00002F000000}"/>
    <hyperlink ref="D21" location="'SASB EM-MM-150a.4 Non-mine(4)'!A1" display="SASB EM-MM-150a.4 Non-mineral waste recycled* (FY2023)" xr:uid="{00000000-0004-0000-0000-000030000000}"/>
    <hyperlink ref="D22" location="'SASB EM-MM-150a.5 Tailings'!A1" display="SASB EM-MM-150a.5 Tailings produced and recycled*" xr:uid="{00000000-0004-0000-0000-000031000000}"/>
    <hyperlink ref="D23" location="'SASB EM-MM-150a.5 Tailings(2)'!A1" display="SASB EM-MM-150a.5 Tailings produced and recycled (FY2023)" xr:uid="{00000000-0004-0000-0000-000032000000}"/>
    <hyperlink ref="D24" location="'Percentage of tailings rec'!A1" display="Percentage of tailings recycled" xr:uid="{00000000-0004-0000-0000-000033000000}"/>
    <hyperlink ref="D25" location="'SASB EM-MM-150a.6 Waste ro'!A1" display="SASB EM-MM-150a.6 Waste rock generated and recycled*" xr:uid="{00000000-0004-0000-0000-000034000000}"/>
    <hyperlink ref="D26" location="'SASB EM-MM-150a.6 Waste ro(2)'!A1" display="SASB EM-MM-150a.6 Waste rock generated and recycled* (FY2023)" xr:uid="{00000000-0004-0000-0000-000035000000}"/>
    <hyperlink ref="D27" location="'Percentage of waste rock r'!A1" display="Percentage of waste rock recycled (additional reporting metric)" xr:uid="{00000000-0004-0000-0000-000036000000}"/>
    <hyperlink ref="D28" location="'SASB EM-MM-150a.7 Hazardou'!A1" display="SASB EM-MM-150a.7 Hazardous waste generated" xr:uid="{00000000-0004-0000-0000-000037000000}"/>
    <hyperlink ref="D29" location="'SASB EM-MM-150a.7 Hazardou(2)'!A1" display="SASB EM-MM-150a.7 Hazardous waste generated (FY2023)" xr:uid="{00000000-0004-0000-0000-000038000000}"/>
    <hyperlink ref="D30" location="'SASB EM-MM-150a.8 Hazardou'!A1" display="SASB EM-MM-150a.8 Hazardous waste recycled" xr:uid="{00000000-0004-0000-0000-000039000000}"/>
    <hyperlink ref="D31" location="'GRI 306-3 Waste generated'!A1" display="GRI 306-3 Waste generated" xr:uid="{00000000-0004-0000-0000-00003A000000}"/>
    <hyperlink ref="D32" location="'GRI 306-3 Waste generated (2)'!A1" display="GRI 306-3 Waste generated (FY2023)" xr:uid="{00000000-0004-0000-0000-00003B000000}"/>
    <hyperlink ref="D33" location="'GRI 306-4 Non-hazardous wa'!A1" display="GRI 306-4 Non-hazardous waste diverted from disposal (FY2023)" xr:uid="{00000000-0004-0000-0000-00003C000000}"/>
    <hyperlink ref="D34" location="'GRI 306-4 Hazardous waste'!A1" display="GRI 306-4 Hazardous waste diverted from disposal (FY2023)" xr:uid="{00000000-0004-0000-0000-00003D000000}"/>
    <hyperlink ref="D35" location="'GRI 306-5 Non-hazardous wa'!A1" display="GRI 306-5 Non-hazardous waste directed to disposal (FY2023)" xr:uid="{00000000-0004-0000-0000-00003E000000}"/>
    <hyperlink ref="D36" location="'GRI 306-5 Hazardous waste'!A1" display="GRI 306-5 Hazardous waste directed to disposal (FY2023)" xr:uid="{00000000-0004-0000-0000-00003F000000}"/>
    <hyperlink ref="F10" location="'Rehabilitation and clearin'!A1" display="Rehabilitation and clearing (FY2023)" xr:uid="{00000000-0004-0000-0000-000040000000}"/>
    <hyperlink ref="F11" location="'Rehabilitation and clearin(2)'!A1" display="Rehabilitation and clearing" xr:uid="{00000000-0004-0000-0000-000041000000}"/>
    <hyperlink ref="F23" location="'GRI 2-7 Workforce (by empl'!A1" display="GRI 2-7 Workforce (by employment type)" xr:uid="{00000000-0004-0000-0000-000045000000}"/>
    <hyperlink ref="F24" location="'GRI 2-7 Workforce (by ages'!A1" display="GRI 2-7 Workforce (by ages)" xr:uid="{00000000-0004-0000-0000-000046000000}"/>
    <hyperlink ref="F16" location="'GRI 201-1 Economic Contrib'!A1" display="GRI 201-1 Economic Contribution" xr:uid="{00000000-0004-0000-0000-000044000000}"/>
    <hyperlink ref="F28" location="'GRI 403-9'!A1" display="GRI 403-9" xr:uid="{00000000-0004-0000-0000-000053000000}"/>
    <hyperlink ref="F29" location="'Occupational hygiene sampl'!A1" display="Occupational hygiene samples collected" xr:uid="{00000000-0004-0000-0000-000054000000}"/>
    <hyperlink ref="F30" location="'Safety Training Completed'!A1" display="Safety Training Completed" xr:uid="{00000000-0004-0000-0000-000055000000}"/>
    <hyperlink ref="F31" location="'Safety Training Completed (2)'!A1" display="Safety Training Completed (hours)" xr:uid="{00000000-0004-0000-0000-000056000000}"/>
    <hyperlink ref="F17" location="'GRI 204-1 Procurement spen'!A1" display="GRI 204-1 Procurement spend (by location of supplier)" xr:uid="{00000000-0004-0000-0000-000057000000}"/>
    <hyperlink ref="F18" location="'Community investments (ann(2)'!A1" display="Community investments (annual commitments by focus areas)" xr:uid="{00000000-0004-0000-0000-00005A000000}"/>
    <hyperlink ref="F19" location="'Community investments (per'!A1" display="Community investments (percentage commitments by focus areas)" xr:uid="{00000000-0004-0000-0000-00005B000000}"/>
    <hyperlink ref="F40" r:id="rId1" xr:uid="{6457ACAB-22D9-427A-9BE5-3C0D2951EF62}"/>
    <hyperlink ref="F39" r:id="rId2" xr:uid="{8A08EDF7-D9B8-42D5-ACB6-242CEC5C109A}"/>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1:J41"/>
  <sheetViews>
    <sheetView showGridLines="0" workbookViewId="0">
      <selection activeCell="J1" sqref="J1"/>
    </sheetView>
  </sheetViews>
  <sheetFormatPr defaultRowHeight="13.8" x14ac:dyDescent="0.3"/>
  <cols>
    <col min="1" max="1" width="4" customWidth="1"/>
    <col min="2" max="2" width="50" customWidth="1"/>
    <col min="3" max="5" width="17.109375" customWidth="1"/>
    <col min="6" max="6" width="10" customWidth="1"/>
    <col min="7" max="7" width="15.5546875" customWidth="1"/>
  </cols>
  <sheetData>
    <row r="1" spans="2:10" x14ac:dyDescent="0.3">
      <c r="B1" s="257" t="s">
        <v>0</v>
      </c>
      <c r="C1" s="257"/>
      <c r="D1" s="257"/>
      <c r="E1" s="257"/>
      <c r="J1" s="27" t="s">
        <v>427</v>
      </c>
    </row>
    <row r="2" spans="2:10" x14ac:dyDescent="0.3">
      <c r="B2" s="257" t="s">
        <v>4</v>
      </c>
      <c r="C2" s="257"/>
      <c r="D2" s="257"/>
      <c r="E2" s="257"/>
    </row>
    <row r="3" spans="2:10" x14ac:dyDescent="0.3">
      <c r="B3" s="257" t="s">
        <v>379</v>
      </c>
      <c r="C3" s="257"/>
      <c r="D3" s="257"/>
      <c r="E3" s="257"/>
    </row>
    <row r="4" spans="2:10" x14ac:dyDescent="0.3">
      <c r="B4" s="257" t="s">
        <v>376</v>
      </c>
      <c r="C4" s="257"/>
      <c r="D4" s="257"/>
      <c r="E4" s="257"/>
    </row>
    <row r="6" spans="2:10" x14ac:dyDescent="0.3">
      <c r="B6" s="80" t="s">
        <v>130</v>
      </c>
      <c r="C6" s="81" t="s">
        <v>73</v>
      </c>
      <c r="D6" s="81" t="s">
        <v>74</v>
      </c>
      <c r="E6" s="82" t="s">
        <v>75</v>
      </c>
    </row>
    <row r="7" spans="2:10" ht="14.4" thickBot="1" x14ac:dyDescent="0.35">
      <c r="B7" s="83" t="s">
        <v>2</v>
      </c>
      <c r="C7" s="84" t="s">
        <v>84</v>
      </c>
      <c r="D7" s="84" t="s">
        <v>84</v>
      </c>
      <c r="E7" s="85" t="s">
        <v>84</v>
      </c>
    </row>
    <row r="8" spans="2:10" x14ac:dyDescent="0.3">
      <c r="B8" s="48" t="s">
        <v>431</v>
      </c>
      <c r="C8" s="86"/>
      <c r="D8" s="87"/>
      <c r="E8" s="88"/>
    </row>
    <row r="9" spans="2:10" x14ac:dyDescent="0.3">
      <c r="B9" s="49" t="s">
        <v>368</v>
      </c>
      <c r="C9" s="89"/>
      <c r="D9" s="90"/>
      <c r="E9" s="91"/>
    </row>
    <row r="10" spans="2:10" x14ac:dyDescent="0.3">
      <c r="B10" s="53" t="s">
        <v>102</v>
      </c>
      <c r="C10" s="32">
        <v>2542721.4189790399</v>
      </c>
      <c r="D10" s="33">
        <v>2430422.1125290398</v>
      </c>
      <c r="E10" s="34">
        <v>2218957.0269475598</v>
      </c>
    </row>
    <row r="11" spans="2:10" x14ac:dyDescent="0.3">
      <c r="B11" s="53" t="s">
        <v>103</v>
      </c>
      <c r="C11" s="32">
        <v>321278.00373882399</v>
      </c>
      <c r="D11" s="33">
        <v>308408.56839594903</v>
      </c>
      <c r="E11" s="34">
        <v>233414.43414147099</v>
      </c>
    </row>
    <row r="12" spans="2:10" x14ac:dyDescent="0.3">
      <c r="B12" s="53" t="s">
        <v>104</v>
      </c>
      <c r="C12" s="32">
        <v>192403.426602739</v>
      </c>
      <c r="D12" s="33">
        <v>267577.45333623601</v>
      </c>
      <c r="E12" s="34">
        <v>237711.57721600001</v>
      </c>
    </row>
    <row r="13" spans="2:10" x14ac:dyDescent="0.3">
      <c r="B13" s="49" t="s">
        <v>429</v>
      </c>
      <c r="C13" s="32"/>
      <c r="D13" s="33"/>
      <c r="E13" s="34"/>
    </row>
    <row r="14" spans="2:10" x14ac:dyDescent="0.3">
      <c r="B14" s="53" t="s">
        <v>105</v>
      </c>
      <c r="C14" s="32">
        <v>495.51514800000001</v>
      </c>
      <c r="D14" s="33">
        <v>244.37443286524601</v>
      </c>
      <c r="E14" s="34">
        <v>199.88748865154199</v>
      </c>
    </row>
    <row r="15" spans="2:10" x14ac:dyDescent="0.3">
      <c r="B15" s="53" t="s">
        <v>106</v>
      </c>
      <c r="C15" s="32">
        <v>678649.73863074905</v>
      </c>
      <c r="D15" s="33">
        <v>679531.95498594001</v>
      </c>
      <c r="E15" s="34">
        <v>660132.48076653597</v>
      </c>
    </row>
    <row r="16" spans="2:10" x14ac:dyDescent="0.3">
      <c r="B16" s="53" t="s">
        <v>107</v>
      </c>
      <c r="C16" s="32"/>
      <c r="D16" s="33">
        <v>18138.863266666602</v>
      </c>
      <c r="E16" s="34">
        <v>491922.68116666703</v>
      </c>
    </row>
    <row r="17" spans="2:5" x14ac:dyDescent="0.3">
      <c r="B17" s="53" t="s">
        <v>108</v>
      </c>
      <c r="C17" s="32"/>
      <c r="D17" s="33">
        <v>15007.096</v>
      </c>
      <c r="E17" s="34">
        <v>438170.84399999998</v>
      </c>
    </row>
    <row r="18" spans="2:5" x14ac:dyDescent="0.3">
      <c r="B18" s="53" t="s">
        <v>109</v>
      </c>
      <c r="C18" s="32">
        <v>343374.41929759999</v>
      </c>
      <c r="D18" s="33">
        <v>517631.68230283202</v>
      </c>
      <c r="E18" s="34">
        <v>421803.82286800002</v>
      </c>
    </row>
    <row r="19" spans="2:5" x14ac:dyDescent="0.3">
      <c r="B19" s="49" t="s">
        <v>430</v>
      </c>
      <c r="C19" s="32"/>
      <c r="D19" s="33"/>
      <c r="E19" s="34"/>
    </row>
    <row r="20" spans="2:5" x14ac:dyDescent="0.3">
      <c r="B20" s="53" t="s">
        <v>110</v>
      </c>
      <c r="C20" s="32">
        <v>4657947.8137215599</v>
      </c>
      <c r="D20" s="33">
        <v>4126752.5240034298</v>
      </c>
      <c r="E20" s="34">
        <v>3563631.0643327399</v>
      </c>
    </row>
    <row r="21" spans="2:5" x14ac:dyDescent="0.3">
      <c r="B21" s="53" t="s">
        <v>111</v>
      </c>
      <c r="C21" s="32">
        <v>133693.20577279999</v>
      </c>
      <c r="D21" s="33">
        <v>132390.48987600001</v>
      </c>
      <c r="E21" s="34">
        <v>122284.35122</v>
      </c>
    </row>
    <row r="22" spans="2:5" x14ac:dyDescent="0.3">
      <c r="B22" s="54" t="s">
        <v>112</v>
      </c>
      <c r="C22" s="55">
        <v>8870563.5418912992</v>
      </c>
      <c r="D22" s="55">
        <v>8496105.1191289593</v>
      </c>
      <c r="E22" s="56">
        <v>8388228.1701476304</v>
      </c>
    </row>
    <row r="23" spans="2:5" x14ac:dyDescent="0.3">
      <c r="B23" s="60" t="s">
        <v>435</v>
      </c>
      <c r="C23" s="89"/>
      <c r="D23" s="90"/>
      <c r="E23" s="91"/>
    </row>
    <row r="24" spans="2:5" x14ac:dyDescent="0.3">
      <c r="B24" s="58" t="s">
        <v>432</v>
      </c>
      <c r="C24" s="32">
        <v>3359041.8227322702</v>
      </c>
      <c r="D24" s="33">
        <v>3212411.33134571</v>
      </c>
      <c r="E24" s="34">
        <v>2976237.6212929399</v>
      </c>
    </row>
    <row r="25" spans="2:5" x14ac:dyDescent="0.3">
      <c r="B25" s="58" t="s">
        <v>433</v>
      </c>
      <c r="C25" s="32">
        <v>401101.53820000001</v>
      </c>
      <c r="D25" s="33">
        <v>39634.711600000002</v>
      </c>
      <c r="E25" s="34">
        <v>52998.186000000002</v>
      </c>
    </row>
    <row r="26" spans="2:5" x14ac:dyDescent="0.3">
      <c r="B26" s="58" t="s">
        <v>434</v>
      </c>
      <c r="C26" s="32">
        <v>3374584.9172492898</v>
      </c>
      <c r="D26" s="33">
        <v>2261444.0161754098</v>
      </c>
      <c r="E26" s="34">
        <v>2103531.1872615502</v>
      </c>
    </row>
    <row r="27" spans="2:5" x14ac:dyDescent="0.3">
      <c r="B27" s="54" t="s">
        <v>113</v>
      </c>
      <c r="C27" s="55">
        <v>7134728.2781815697</v>
      </c>
      <c r="D27" s="55">
        <v>5513490.0591211198</v>
      </c>
      <c r="E27" s="56">
        <v>5132766.9945544899</v>
      </c>
    </row>
    <row r="28" spans="2:5" x14ac:dyDescent="0.3">
      <c r="B28" s="60" t="s">
        <v>436</v>
      </c>
      <c r="C28" s="89"/>
      <c r="D28" s="90"/>
      <c r="E28" s="91"/>
    </row>
    <row r="29" spans="2:5" x14ac:dyDescent="0.3">
      <c r="B29" s="58" t="s">
        <v>437</v>
      </c>
      <c r="C29" s="32">
        <v>1116336.4518625501</v>
      </c>
      <c r="D29" s="33">
        <v>1064879.8398736501</v>
      </c>
      <c r="E29" s="34">
        <v>1002756.6471515</v>
      </c>
    </row>
    <row r="30" spans="2:5" x14ac:dyDescent="0.3">
      <c r="B30" s="54" t="s">
        <v>114</v>
      </c>
      <c r="C30" s="55">
        <v>1116336.4518625501</v>
      </c>
      <c r="D30" s="55">
        <v>1064879.8398736501</v>
      </c>
      <c r="E30" s="56">
        <v>1002756.6471515</v>
      </c>
    </row>
    <row r="31" spans="2:5" x14ac:dyDescent="0.3">
      <c r="B31" s="60" t="s">
        <v>81</v>
      </c>
      <c r="C31" s="89"/>
      <c r="D31" s="90"/>
      <c r="E31" s="91"/>
    </row>
    <row r="32" spans="2:5" x14ac:dyDescent="0.3">
      <c r="B32" s="61" t="s">
        <v>115</v>
      </c>
      <c r="C32" s="32"/>
      <c r="D32" s="33">
        <v>26447.277903999999</v>
      </c>
      <c r="E32" s="34">
        <v>33314.381567999997</v>
      </c>
    </row>
    <row r="33" spans="2:5" x14ac:dyDescent="0.3">
      <c r="B33" s="61" t="s">
        <v>116</v>
      </c>
      <c r="C33" s="32">
        <v>13164.7616</v>
      </c>
      <c r="D33" s="33">
        <v>8848.8365419999991</v>
      </c>
      <c r="E33" s="34">
        <v>6362.8239999999996</v>
      </c>
    </row>
    <row r="34" spans="2:5" x14ac:dyDescent="0.3">
      <c r="B34" s="61" t="s">
        <v>117</v>
      </c>
      <c r="C34" s="32"/>
      <c r="D34" s="33">
        <v>9880.1064585344593</v>
      </c>
      <c r="E34" s="34">
        <v>9970.0172133484593</v>
      </c>
    </row>
    <row r="35" spans="2:5" x14ac:dyDescent="0.3">
      <c r="B35" s="54" t="s">
        <v>118</v>
      </c>
      <c r="C35" s="55">
        <v>13164.7616</v>
      </c>
      <c r="D35" s="55">
        <v>45176.220904534501</v>
      </c>
      <c r="E35" s="56">
        <v>49647.222781348501</v>
      </c>
    </row>
    <row r="36" spans="2:5" x14ac:dyDescent="0.3">
      <c r="B36" s="60" t="s">
        <v>82</v>
      </c>
      <c r="C36" s="89"/>
      <c r="D36" s="90"/>
      <c r="E36" s="91"/>
    </row>
    <row r="37" spans="2:5" x14ac:dyDescent="0.3">
      <c r="B37" s="61" t="s">
        <v>119</v>
      </c>
      <c r="C37" s="32">
        <v>727.50959999999998</v>
      </c>
      <c r="D37" s="33">
        <v>642.50279999999998</v>
      </c>
      <c r="E37" s="34">
        <v>579.81240000000003</v>
      </c>
    </row>
    <row r="38" spans="2:5" x14ac:dyDescent="0.3">
      <c r="B38" s="70" t="s">
        <v>120</v>
      </c>
      <c r="C38" s="55">
        <v>727.50959999999998</v>
      </c>
      <c r="D38" s="55">
        <v>642.50279999999998</v>
      </c>
      <c r="E38" s="56">
        <v>579.81240000000003</v>
      </c>
    </row>
    <row r="39" spans="2:5" x14ac:dyDescent="0.3">
      <c r="B39" s="62" t="s">
        <v>2</v>
      </c>
      <c r="C39" s="69">
        <v>17135520.543135401</v>
      </c>
      <c r="D39" s="55">
        <v>15120293.7418283</v>
      </c>
      <c r="E39" s="56">
        <v>14573978.847035</v>
      </c>
    </row>
    <row r="40" spans="2:5" x14ac:dyDescent="0.3">
      <c r="B40" s="92" t="s">
        <v>121</v>
      </c>
    </row>
    <row r="41" spans="2:5" ht="62.25" customHeight="1" x14ac:dyDescent="0.3">
      <c r="B41" s="258" t="s">
        <v>122</v>
      </c>
      <c r="C41" s="258"/>
      <c r="D41" s="258"/>
      <c r="E41" s="258"/>
    </row>
  </sheetData>
  <sheetProtection sheet="1" objects="1" scenarios="1"/>
  <autoFilter ref="B7:E39" xr:uid="{00000000-0009-0000-0000-00000C000000}"/>
  <mergeCells count="5">
    <mergeCell ref="B41:E41"/>
    <mergeCell ref="B1:E1"/>
    <mergeCell ref="B2:E2"/>
    <mergeCell ref="B3:E3"/>
    <mergeCell ref="B4:E4"/>
  </mergeCells>
  <hyperlinks>
    <hyperlink ref="J1" location="Index!A1" display="Return to Index" xr:uid="{2D642349-A467-43F5-A851-8932871628EB}"/>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B1:J19"/>
  <sheetViews>
    <sheetView showGridLines="0" workbookViewId="0">
      <selection activeCell="J1" sqref="J1"/>
    </sheetView>
  </sheetViews>
  <sheetFormatPr defaultRowHeight="13.8" x14ac:dyDescent="0.3"/>
  <cols>
    <col min="1" max="1" width="4" customWidth="1"/>
    <col min="2" max="2" width="50.109375" customWidth="1"/>
    <col min="3" max="8" width="17.33203125" customWidth="1"/>
  </cols>
  <sheetData>
    <row r="1" spans="2:10" x14ac:dyDescent="0.3">
      <c r="B1" s="257" t="s">
        <v>0</v>
      </c>
      <c r="C1" s="257"/>
      <c r="D1" s="257"/>
      <c r="E1" s="257"/>
      <c r="F1" s="257"/>
      <c r="G1" s="257"/>
      <c r="H1" s="257"/>
      <c r="J1" s="27" t="s">
        <v>427</v>
      </c>
    </row>
    <row r="2" spans="2:10" x14ac:dyDescent="0.3">
      <c r="B2" s="257" t="s">
        <v>8</v>
      </c>
      <c r="C2" s="257"/>
      <c r="D2" s="257"/>
      <c r="E2" s="257"/>
      <c r="F2" s="257"/>
      <c r="G2" s="257"/>
      <c r="H2" s="257"/>
    </row>
    <row r="3" spans="2:10" x14ac:dyDescent="0.3">
      <c r="B3" s="257" t="s">
        <v>375</v>
      </c>
      <c r="C3" s="257"/>
      <c r="D3" s="257"/>
      <c r="E3" s="257"/>
      <c r="F3" s="257"/>
      <c r="G3" s="257"/>
      <c r="H3" s="257"/>
    </row>
    <row r="4" spans="2:10" x14ac:dyDescent="0.3">
      <c r="B4" s="257" t="s">
        <v>376</v>
      </c>
      <c r="C4" s="257"/>
      <c r="D4" s="257"/>
      <c r="E4" s="257"/>
      <c r="F4" s="257"/>
      <c r="G4" s="257"/>
      <c r="H4" s="257"/>
    </row>
    <row r="6" spans="2:10" x14ac:dyDescent="0.3">
      <c r="B6" s="80" t="s">
        <v>131</v>
      </c>
      <c r="C6" s="81" t="s">
        <v>78</v>
      </c>
      <c r="D6" s="81" t="s">
        <v>79</v>
      </c>
      <c r="E6" s="81" t="s">
        <v>80</v>
      </c>
      <c r="F6" s="81" t="s">
        <v>81</v>
      </c>
      <c r="G6" s="81" t="s">
        <v>82</v>
      </c>
      <c r="H6" s="82" t="s">
        <v>83</v>
      </c>
    </row>
    <row r="7" spans="2:10" ht="14.4" thickBot="1" x14ac:dyDescent="0.35">
      <c r="B7" s="83" t="s">
        <v>2</v>
      </c>
      <c r="C7" s="84" t="s">
        <v>132</v>
      </c>
      <c r="D7" s="84" t="s">
        <v>132</v>
      </c>
      <c r="E7" s="84" t="s">
        <v>132</v>
      </c>
      <c r="F7" s="84" t="s">
        <v>132</v>
      </c>
      <c r="G7" s="84" t="s">
        <v>132</v>
      </c>
      <c r="H7" s="85" t="s">
        <v>2</v>
      </c>
    </row>
    <row r="8" spans="2:10" x14ac:dyDescent="0.3">
      <c r="B8" s="118" t="s">
        <v>85</v>
      </c>
      <c r="C8" s="40">
        <v>360959.903048885</v>
      </c>
      <c r="D8" s="40">
        <v>148035.75062439701</v>
      </c>
      <c r="E8" s="40">
        <v>23729.137295319499</v>
      </c>
      <c r="F8" s="40">
        <v>924.26166383400005</v>
      </c>
      <c r="G8" s="40"/>
      <c r="H8" s="45">
        <v>533649.05263243604</v>
      </c>
    </row>
    <row r="9" spans="2:10" x14ac:dyDescent="0.3">
      <c r="B9" s="119" t="s">
        <v>89</v>
      </c>
      <c r="C9" s="33">
        <v>274169.50775872997</v>
      </c>
      <c r="D9" s="33"/>
      <c r="E9" s="33">
        <v>138807.699346098</v>
      </c>
      <c r="F9" s="33"/>
      <c r="G9" s="33">
        <v>103.06386000000001</v>
      </c>
      <c r="H9" s="46">
        <v>413080.27096482803</v>
      </c>
    </row>
    <row r="10" spans="2:10" x14ac:dyDescent="0.3">
      <c r="B10" s="119" t="s">
        <v>91</v>
      </c>
      <c r="C10" s="33">
        <v>26.850848584000001</v>
      </c>
      <c r="D10" s="33">
        <v>16.560709507999999</v>
      </c>
      <c r="E10" s="33">
        <v>1.345295812224</v>
      </c>
      <c r="F10" s="33"/>
      <c r="G10" s="33"/>
      <c r="H10" s="46">
        <v>44.756853904224002</v>
      </c>
    </row>
    <row r="11" spans="2:10" x14ac:dyDescent="0.3">
      <c r="B11" s="119" t="s">
        <v>92</v>
      </c>
      <c r="C11" s="33"/>
      <c r="D11" s="33"/>
      <c r="E11" s="33">
        <v>3651.86444151764</v>
      </c>
      <c r="F11" s="33"/>
      <c r="G11" s="33"/>
      <c r="H11" s="46">
        <v>3651.86444151764</v>
      </c>
    </row>
    <row r="12" spans="2:10" x14ac:dyDescent="0.3">
      <c r="B12" s="119" t="s">
        <v>93</v>
      </c>
      <c r="C12" s="33"/>
      <c r="D12" s="33"/>
      <c r="E12" s="33">
        <v>93.354584321941601</v>
      </c>
      <c r="F12" s="33"/>
      <c r="G12" s="33"/>
      <c r="H12" s="46">
        <v>93.354584321941601</v>
      </c>
    </row>
    <row r="13" spans="2:10" x14ac:dyDescent="0.3">
      <c r="B13" s="119" t="s">
        <v>94</v>
      </c>
      <c r="C13" s="33">
        <v>46949.224644782</v>
      </c>
      <c r="D13" s="33"/>
      <c r="E13" s="33"/>
      <c r="F13" s="33"/>
      <c r="G13" s="33"/>
      <c r="H13" s="46">
        <v>46949.224644782</v>
      </c>
    </row>
    <row r="14" spans="2:10" x14ac:dyDescent="0.3">
      <c r="B14" s="119" t="s">
        <v>95</v>
      </c>
      <c r="C14" s="33">
        <v>4543.9599333979304</v>
      </c>
      <c r="D14" s="33">
        <v>740.85573425435302</v>
      </c>
      <c r="E14" s="33">
        <v>10829.1129949762</v>
      </c>
      <c r="F14" s="33"/>
      <c r="G14" s="33"/>
      <c r="H14" s="46">
        <v>16113.928662628499</v>
      </c>
    </row>
    <row r="15" spans="2:10" x14ac:dyDescent="0.3">
      <c r="B15" s="119" t="s">
        <v>96</v>
      </c>
      <c r="C15" s="33">
        <v>966.39763844399999</v>
      </c>
      <c r="D15" s="33">
        <v>292.20047491000003</v>
      </c>
      <c r="E15" s="33">
        <v>197.54995467971801</v>
      </c>
      <c r="F15" s="33"/>
      <c r="G15" s="33"/>
      <c r="H15" s="46">
        <v>1456.1480680337199</v>
      </c>
    </row>
    <row r="16" spans="2:10" x14ac:dyDescent="0.3">
      <c r="B16" s="119" t="s">
        <v>98</v>
      </c>
      <c r="C16" s="33"/>
      <c r="D16" s="33">
        <v>186501.70452</v>
      </c>
      <c r="E16" s="33"/>
      <c r="F16" s="33"/>
      <c r="G16" s="33"/>
      <c r="H16" s="46">
        <v>186501.70452</v>
      </c>
    </row>
    <row r="17" spans="2:8" ht="15" x14ac:dyDescent="0.35">
      <c r="B17" s="119" t="s">
        <v>449</v>
      </c>
      <c r="C17" s="33">
        <v>34.070535</v>
      </c>
      <c r="D17" s="33">
        <v>4.2842285999999996</v>
      </c>
      <c r="E17" s="33">
        <v>16.266198755527999</v>
      </c>
      <c r="F17" s="33"/>
      <c r="G17" s="33"/>
      <c r="H17" s="46">
        <v>54.620962355528</v>
      </c>
    </row>
    <row r="18" spans="2:8" ht="14.4" thickBot="1" x14ac:dyDescent="0.35">
      <c r="B18" s="119" t="s">
        <v>101</v>
      </c>
      <c r="C18" s="33">
        <v>38.527011346320002</v>
      </c>
      <c r="D18" s="33">
        <v>1.1447389800000001</v>
      </c>
      <c r="E18" s="33">
        <v>724.09486341489105</v>
      </c>
      <c r="F18" s="33"/>
      <c r="G18" s="33"/>
      <c r="H18" s="46">
        <v>763.76661374121102</v>
      </c>
    </row>
    <row r="19" spans="2:8" x14ac:dyDescent="0.3">
      <c r="B19" s="134" t="str">
        <f>"Total (t CO₂-e)"</f>
        <v>Total (t CO₂-e)</v>
      </c>
      <c r="C19" s="115">
        <v>687688.44141916896</v>
      </c>
      <c r="D19" s="115">
        <v>335592.501030649</v>
      </c>
      <c r="E19" s="115">
        <v>178050.42497489601</v>
      </c>
      <c r="F19" s="115">
        <v>924.26166383400005</v>
      </c>
      <c r="G19" s="115">
        <v>103.06386000000001</v>
      </c>
      <c r="H19" s="117">
        <v>1202358.69294855</v>
      </c>
    </row>
  </sheetData>
  <sheetProtection sheet="1" objects="1" scenarios="1"/>
  <autoFilter ref="B7:H19" xr:uid="{00000000-0009-0000-0000-00000D000000}"/>
  <mergeCells count="4">
    <mergeCell ref="B1:H1"/>
    <mergeCell ref="B2:H2"/>
    <mergeCell ref="B3:H3"/>
    <mergeCell ref="B4:H4"/>
  </mergeCells>
  <hyperlinks>
    <hyperlink ref="J1" location="Index!A1" display="Return to Index" xr:uid="{81120551-F847-4748-A88A-6A45CA44EAB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sheetPr>
  <dimension ref="B1:J43"/>
  <sheetViews>
    <sheetView showGridLines="0" workbookViewId="0">
      <selection activeCell="J1" sqref="J1"/>
    </sheetView>
  </sheetViews>
  <sheetFormatPr defaultRowHeight="13.8" x14ac:dyDescent="0.3"/>
  <cols>
    <col min="1" max="1" width="4" customWidth="1"/>
    <col min="2" max="2" width="50" customWidth="1"/>
    <col min="3" max="5" width="17.109375" customWidth="1"/>
    <col min="6" max="6" width="10" customWidth="1"/>
    <col min="7" max="7" width="15.5546875" customWidth="1"/>
  </cols>
  <sheetData>
    <row r="1" spans="2:10" x14ac:dyDescent="0.3">
      <c r="B1" s="255" t="s">
        <v>0</v>
      </c>
      <c r="C1" s="255"/>
      <c r="D1" s="255"/>
      <c r="E1" s="255"/>
      <c r="J1" s="27" t="s">
        <v>427</v>
      </c>
    </row>
    <row r="2" spans="2:10" x14ac:dyDescent="0.3">
      <c r="B2" s="255" t="s">
        <v>8</v>
      </c>
      <c r="C2" s="255"/>
      <c r="D2" s="255"/>
      <c r="E2" s="255"/>
    </row>
    <row r="3" spans="2:10" x14ac:dyDescent="0.3">
      <c r="B3" s="255" t="s">
        <v>379</v>
      </c>
      <c r="C3" s="255"/>
      <c r="D3" s="255"/>
      <c r="E3" s="255"/>
    </row>
    <row r="4" spans="2:10" x14ac:dyDescent="0.3">
      <c r="B4" s="255" t="s">
        <v>376</v>
      </c>
      <c r="C4" s="255"/>
      <c r="D4" s="255"/>
      <c r="E4" s="255"/>
    </row>
    <row r="6" spans="2:10" x14ac:dyDescent="0.3">
      <c r="B6" s="80" t="s">
        <v>131</v>
      </c>
      <c r="C6" s="81" t="s">
        <v>73</v>
      </c>
      <c r="D6" s="81" t="s">
        <v>74</v>
      </c>
      <c r="E6" s="82" t="s">
        <v>75</v>
      </c>
    </row>
    <row r="7" spans="2:10" ht="14.4" thickBot="1" x14ac:dyDescent="0.35">
      <c r="B7" s="83" t="s">
        <v>2</v>
      </c>
      <c r="C7" s="84" t="s">
        <v>132</v>
      </c>
      <c r="D7" s="84" t="s">
        <v>132</v>
      </c>
      <c r="E7" s="85" t="s">
        <v>132</v>
      </c>
    </row>
    <row r="8" spans="2:10" x14ac:dyDescent="0.3">
      <c r="B8" s="48" t="s">
        <v>431</v>
      </c>
      <c r="C8" s="86"/>
      <c r="D8" s="87"/>
      <c r="E8" s="88"/>
    </row>
    <row r="9" spans="2:10" x14ac:dyDescent="0.3">
      <c r="B9" s="49" t="s">
        <v>368</v>
      </c>
      <c r="C9" s="89"/>
      <c r="D9" s="90"/>
      <c r="E9" s="91"/>
    </row>
    <row r="10" spans="2:10" x14ac:dyDescent="0.3">
      <c r="B10" s="53" t="s">
        <v>102</v>
      </c>
      <c r="C10" s="32">
        <v>118958.468445185</v>
      </c>
      <c r="D10" s="33">
        <v>115518.377055294</v>
      </c>
      <c r="E10" s="34">
        <v>108387.51005429</v>
      </c>
    </row>
    <row r="11" spans="2:10" x14ac:dyDescent="0.3">
      <c r="B11" s="53" t="s">
        <v>103</v>
      </c>
      <c r="C11" s="32">
        <v>21930.622182376301</v>
      </c>
      <c r="D11" s="33">
        <v>21058.160951890899</v>
      </c>
      <c r="E11" s="34">
        <v>15608.8224668202</v>
      </c>
    </row>
    <row r="12" spans="2:10" x14ac:dyDescent="0.3">
      <c r="B12" s="53" t="s">
        <v>104</v>
      </c>
      <c r="C12" s="32">
        <v>10959.2082299144</v>
      </c>
      <c r="D12" s="33">
        <v>14943.143179771099</v>
      </c>
      <c r="E12" s="34">
        <v>13007.4564100355</v>
      </c>
    </row>
    <row r="13" spans="2:10" x14ac:dyDescent="0.3">
      <c r="B13" s="49" t="s">
        <v>429</v>
      </c>
      <c r="C13" s="32"/>
      <c r="D13" s="33"/>
      <c r="E13" s="34"/>
    </row>
    <row r="14" spans="2:10" x14ac:dyDescent="0.3">
      <c r="B14" s="53" t="s">
        <v>105</v>
      </c>
      <c r="C14" s="32">
        <v>34.854882370923598</v>
      </c>
      <c r="D14" s="33">
        <v>18.1885453865244</v>
      </c>
      <c r="E14" s="34">
        <v>14.860852921471499</v>
      </c>
    </row>
    <row r="15" spans="2:10" x14ac:dyDescent="0.3">
      <c r="B15" s="53" t="s">
        <v>106</v>
      </c>
      <c r="C15" s="32">
        <v>72182.266597980095</v>
      </c>
      <c r="D15" s="33">
        <v>90120.985725315593</v>
      </c>
      <c r="E15" s="34">
        <v>87488.6086470546</v>
      </c>
    </row>
    <row r="16" spans="2:10" x14ac:dyDescent="0.3">
      <c r="B16" s="53" t="s">
        <v>107</v>
      </c>
      <c r="C16" s="32"/>
      <c r="D16" s="33">
        <v>1282.0874840748199</v>
      </c>
      <c r="E16" s="34">
        <v>57100.158616008797</v>
      </c>
    </row>
    <row r="17" spans="2:5" x14ac:dyDescent="0.3">
      <c r="B17" s="53" t="s">
        <v>108</v>
      </c>
      <c r="C17" s="32"/>
      <c r="D17" s="33">
        <v>849.41903848692004</v>
      </c>
      <c r="E17" s="34">
        <v>26744.730639182399</v>
      </c>
    </row>
    <row r="18" spans="2:5" x14ac:dyDescent="0.3">
      <c r="B18" s="53" t="s">
        <v>109</v>
      </c>
      <c r="C18" s="32">
        <v>22932.361504847198</v>
      </c>
      <c r="D18" s="33">
        <v>43072.5116796609</v>
      </c>
      <c r="E18" s="34">
        <v>37209.456479285203</v>
      </c>
    </row>
    <row r="19" spans="2:5" x14ac:dyDescent="0.3">
      <c r="B19" s="49" t="s">
        <v>430</v>
      </c>
      <c r="C19" s="32"/>
      <c r="D19" s="33"/>
      <c r="E19" s="34"/>
    </row>
    <row r="20" spans="2:5" x14ac:dyDescent="0.3">
      <c r="B20" s="53" t="s">
        <v>110</v>
      </c>
      <c r="C20" s="32">
        <v>421775.037982232</v>
      </c>
      <c r="D20" s="33">
        <v>428603.83873413497</v>
      </c>
      <c r="E20" s="34">
        <v>381948.53449743998</v>
      </c>
    </row>
    <row r="21" spans="2:5" x14ac:dyDescent="0.3">
      <c r="B21" s="53" t="s">
        <v>111</v>
      </c>
      <c r="C21" s="32">
        <v>18915.621594264001</v>
      </c>
      <c r="D21" s="33">
        <v>24935.635342604</v>
      </c>
      <c r="E21" s="34">
        <v>21237.679916871999</v>
      </c>
    </row>
    <row r="22" spans="2:5" x14ac:dyDescent="0.3">
      <c r="B22" s="54" t="s">
        <v>112</v>
      </c>
      <c r="C22" s="55">
        <v>687688.44141917001</v>
      </c>
      <c r="D22" s="55">
        <v>740402.34773661895</v>
      </c>
      <c r="E22" s="56">
        <v>748747.81857990904</v>
      </c>
    </row>
    <row r="23" spans="2:5" x14ac:dyDescent="0.3">
      <c r="B23" s="60" t="s">
        <v>435</v>
      </c>
      <c r="C23" s="89"/>
      <c r="D23" s="90"/>
      <c r="E23" s="91"/>
    </row>
    <row r="24" spans="2:5" x14ac:dyDescent="0.3">
      <c r="B24" s="58" t="s">
        <v>432</v>
      </c>
      <c r="C24" s="32">
        <v>148142.54958295199</v>
      </c>
      <c r="D24" s="33">
        <v>141251.564778156</v>
      </c>
      <c r="E24" s="34">
        <v>127943.75801041001</v>
      </c>
    </row>
    <row r="25" spans="2:5" x14ac:dyDescent="0.3">
      <c r="B25" s="58" t="s">
        <v>433</v>
      </c>
      <c r="C25" s="32">
        <v>27304.7397330737</v>
      </c>
      <c r="D25" s="33">
        <v>2784.0703059779999</v>
      </c>
      <c r="E25" s="34">
        <v>3722.013020115</v>
      </c>
    </row>
    <row r="26" spans="2:5" x14ac:dyDescent="0.3">
      <c r="B26" s="58" t="s">
        <v>434</v>
      </c>
      <c r="C26" s="32">
        <v>160145.211714623</v>
      </c>
      <c r="D26" s="33">
        <v>108458.59425663701</v>
      </c>
      <c r="E26" s="34">
        <v>97305.574990215595</v>
      </c>
    </row>
    <row r="27" spans="2:5" x14ac:dyDescent="0.3">
      <c r="B27" s="54" t="s">
        <v>113</v>
      </c>
      <c r="C27" s="55">
        <v>335592.501030649</v>
      </c>
      <c r="D27" s="55">
        <v>252494.22934077101</v>
      </c>
      <c r="E27" s="56">
        <v>228971.34602074101</v>
      </c>
    </row>
    <row r="28" spans="2:5" x14ac:dyDescent="0.3">
      <c r="B28" s="60" t="s">
        <v>436</v>
      </c>
      <c r="C28" s="89"/>
      <c r="D28" s="90"/>
      <c r="E28" s="91"/>
    </row>
    <row r="29" spans="2:5" x14ac:dyDescent="0.3">
      <c r="B29" s="58" t="s">
        <v>437</v>
      </c>
      <c r="C29" s="32">
        <v>178050.42497489601</v>
      </c>
      <c r="D29" s="33">
        <v>167939.14191812</v>
      </c>
      <c r="E29" s="34">
        <v>153203.26176250001</v>
      </c>
    </row>
    <row r="30" spans="2:5" x14ac:dyDescent="0.3">
      <c r="B30" s="54" t="s">
        <v>114</v>
      </c>
      <c r="C30" s="55">
        <v>178050.42497489601</v>
      </c>
      <c r="D30" s="55">
        <v>167939.14191812</v>
      </c>
      <c r="E30" s="56">
        <v>153203.26176250001</v>
      </c>
    </row>
    <row r="31" spans="2:5" x14ac:dyDescent="0.3">
      <c r="B31" s="60" t="s">
        <v>81</v>
      </c>
      <c r="C31" s="89"/>
      <c r="D31" s="90"/>
      <c r="E31" s="91"/>
    </row>
    <row r="32" spans="2:5" x14ac:dyDescent="0.3">
      <c r="B32" s="61" t="s">
        <v>115</v>
      </c>
      <c r="C32" s="32"/>
      <c r="D32" s="33">
        <v>1363.312084892</v>
      </c>
      <c r="E32" s="34">
        <v>1727.5116147199999</v>
      </c>
    </row>
    <row r="33" spans="2:5" x14ac:dyDescent="0.3">
      <c r="B33" s="61" t="s">
        <v>116</v>
      </c>
      <c r="C33" s="32">
        <v>924.26166383400005</v>
      </c>
      <c r="D33" s="33">
        <v>621.27597988469995</v>
      </c>
      <c r="E33" s="34">
        <v>446.81701608899999</v>
      </c>
    </row>
    <row r="34" spans="2:5" x14ac:dyDescent="0.3">
      <c r="B34" s="61" t="s">
        <v>117</v>
      </c>
      <c r="C34" s="32"/>
      <c r="D34" s="33">
        <v>693.66638947843103</v>
      </c>
      <c r="E34" s="34">
        <v>699.96571056644495</v>
      </c>
    </row>
    <row r="35" spans="2:5" x14ac:dyDescent="0.3">
      <c r="B35" s="54" t="s">
        <v>118</v>
      </c>
      <c r="C35" s="55">
        <v>924.26166383400005</v>
      </c>
      <c r="D35" s="55">
        <v>2678.25445425513</v>
      </c>
      <c r="E35" s="56">
        <v>2874.2943413754401</v>
      </c>
    </row>
    <row r="36" spans="2:5" x14ac:dyDescent="0.3">
      <c r="B36" s="60" t="s">
        <v>82</v>
      </c>
      <c r="C36" s="89"/>
      <c r="D36" s="90"/>
      <c r="E36" s="91"/>
    </row>
    <row r="37" spans="2:5" x14ac:dyDescent="0.3">
      <c r="B37" s="61" t="s">
        <v>119</v>
      </c>
      <c r="C37" s="32">
        <v>103.06386000000001</v>
      </c>
      <c r="D37" s="33">
        <v>121.36163999999999</v>
      </c>
      <c r="E37" s="34">
        <v>109.52012000000001</v>
      </c>
    </row>
    <row r="38" spans="2:5" x14ac:dyDescent="0.3">
      <c r="B38" s="70" t="s">
        <v>120</v>
      </c>
      <c r="C38" s="55">
        <v>103.06386000000001</v>
      </c>
      <c r="D38" s="55">
        <v>121.36163999999999</v>
      </c>
      <c r="E38" s="56">
        <v>109.52012000000001</v>
      </c>
    </row>
    <row r="39" spans="2:5" x14ac:dyDescent="0.3">
      <c r="B39" s="62" t="s">
        <v>2</v>
      </c>
      <c r="C39" s="69">
        <v>1202358.69294855</v>
      </c>
      <c r="D39" s="55">
        <v>1163635.3350897699</v>
      </c>
      <c r="E39" s="56">
        <v>1133906.2408245299</v>
      </c>
    </row>
    <row r="40" spans="2:5" x14ac:dyDescent="0.3">
      <c r="B40" s="1" t="s">
        <v>121</v>
      </c>
    </row>
    <row r="41" spans="2:5" x14ac:dyDescent="0.3">
      <c r="B41" s="256" t="s">
        <v>122</v>
      </c>
      <c r="C41" s="256"/>
      <c r="D41" s="256"/>
      <c r="E41" s="256"/>
    </row>
    <row r="42" spans="2:5" x14ac:dyDescent="0.3">
      <c r="B42" s="256"/>
      <c r="C42" s="256"/>
      <c r="D42" s="256"/>
      <c r="E42" s="256"/>
    </row>
    <row r="43" spans="2:5" ht="36.75" customHeight="1" x14ac:dyDescent="0.3">
      <c r="B43" s="256"/>
      <c r="C43" s="256"/>
      <c r="D43" s="256"/>
      <c r="E43" s="256"/>
    </row>
  </sheetData>
  <sheetProtection sheet="1" objects="1" scenarios="1"/>
  <autoFilter ref="B7:E39" xr:uid="{00000000-0009-0000-0000-00000E000000}"/>
  <mergeCells count="5">
    <mergeCell ref="B1:E1"/>
    <mergeCell ref="B2:E2"/>
    <mergeCell ref="B3:E3"/>
    <mergeCell ref="B4:E4"/>
    <mergeCell ref="B41:E43"/>
  </mergeCells>
  <hyperlinks>
    <hyperlink ref="J1" location="Index!A1" display="Return to Index" xr:uid="{F7667A62-9B7A-4BE7-86A4-43BC3647A27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sheetPr>
  <dimension ref="B1:J19"/>
  <sheetViews>
    <sheetView showGridLines="0" workbookViewId="0">
      <selection activeCell="J1" sqref="J1"/>
    </sheetView>
  </sheetViews>
  <sheetFormatPr defaultRowHeight="13.8" x14ac:dyDescent="0.3"/>
  <cols>
    <col min="1" max="1" width="4" customWidth="1"/>
    <col min="2" max="2" width="50.109375" customWidth="1"/>
    <col min="3" max="8" width="17.109375" customWidth="1"/>
  </cols>
  <sheetData>
    <row r="1" spans="2:10" x14ac:dyDescent="0.3">
      <c r="B1" s="255" t="s">
        <v>0</v>
      </c>
      <c r="C1" s="255"/>
      <c r="D1" s="255"/>
      <c r="E1" s="255"/>
      <c r="F1" s="255"/>
      <c r="G1" s="255"/>
      <c r="H1" s="255"/>
      <c r="J1" s="27" t="s">
        <v>427</v>
      </c>
    </row>
    <row r="2" spans="2:10" x14ac:dyDescent="0.3">
      <c r="B2" s="255" t="s">
        <v>9</v>
      </c>
      <c r="C2" s="255"/>
      <c r="D2" s="255"/>
      <c r="E2" s="255"/>
      <c r="F2" s="255"/>
      <c r="G2" s="255"/>
      <c r="H2" s="255"/>
    </row>
    <row r="3" spans="2:10" x14ac:dyDescent="0.3">
      <c r="B3" s="255" t="s">
        <v>375</v>
      </c>
      <c r="C3" s="255"/>
      <c r="D3" s="255"/>
      <c r="E3" s="255"/>
      <c r="F3" s="255"/>
      <c r="G3" s="255"/>
      <c r="H3" s="255"/>
    </row>
    <row r="4" spans="2:10" x14ac:dyDescent="0.3">
      <c r="B4" s="255" t="s">
        <v>376</v>
      </c>
      <c r="C4" s="255"/>
      <c r="D4" s="255"/>
      <c r="E4" s="255"/>
      <c r="F4" s="255"/>
      <c r="G4" s="255"/>
      <c r="H4" s="255"/>
    </row>
    <row r="6" spans="2:10" x14ac:dyDescent="0.3">
      <c r="B6" s="80" t="s">
        <v>133</v>
      </c>
      <c r="C6" s="81" t="s">
        <v>78</v>
      </c>
      <c r="D6" s="81" t="s">
        <v>79</v>
      </c>
      <c r="E6" s="81" t="s">
        <v>80</v>
      </c>
      <c r="F6" s="81" t="s">
        <v>81</v>
      </c>
      <c r="G6" s="81" t="s">
        <v>82</v>
      </c>
      <c r="H6" s="82" t="s">
        <v>83</v>
      </c>
    </row>
    <row r="7" spans="2:10" ht="14.4" thickBot="1" x14ac:dyDescent="0.35">
      <c r="B7" s="83" t="s">
        <v>2</v>
      </c>
      <c r="C7" s="84" t="s">
        <v>132</v>
      </c>
      <c r="D7" s="84" t="s">
        <v>132</v>
      </c>
      <c r="E7" s="84" t="s">
        <v>132</v>
      </c>
      <c r="F7" s="84" t="s">
        <v>132</v>
      </c>
      <c r="G7" s="84" t="s">
        <v>132</v>
      </c>
      <c r="H7" s="85" t="s">
        <v>2</v>
      </c>
    </row>
    <row r="8" spans="2:10" x14ac:dyDescent="0.3">
      <c r="B8" s="118" t="s">
        <v>85</v>
      </c>
      <c r="C8" s="40">
        <v>360959.903048885</v>
      </c>
      <c r="D8" s="40">
        <v>148035.75062439701</v>
      </c>
      <c r="E8" s="40">
        <v>23729.137295319499</v>
      </c>
      <c r="F8" s="40">
        <v>924.26166383400005</v>
      </c>
      <c r="G8" s="40"/>
      <c r="H8" s="45">
        <v>533649.05263243604</v>
      </c>
    </row>
    <row r="9" spans="2:10" x14ac:dyDescent="0.3">
      <c r="B9" s="119" t="s">
        <v>91</v>
      </c>
      <c r="C9" s="33">
        <v>26.850848584000001</v>
      </c>
      <c r="D9" s="33">
        <v>16.560709507999999</v>
      </c>
      <c r="E9" s="33">
        <v>1.345295812224</v>
      </c>
      <c r="F9" s="33"/>
      <c r="G9" s="33"/>
      <c r="H9" s="46">
        <v>44.756853904224002</v>
      </c>
    </row>
    <row r="10" spans="2:10" x14ac:dyDescent="0.3">
      <c r="B10" s="119" t="s">
        <v>92</v>
      </c>
      <c r="C10" s="33"/>
      <c r="D10" s="33"/>
      <c r="E10" s="33">
        <v>3651.86444151764</v>
      </c>
      <c r="F10" s="33"/>
      <c r="G10" s="33"/>
      <c r="H10" s="46">
        <v>3651.86444151764</v>
      </c>
    </row>
    <row r="11" spans="2:10" x14ac:dyDescent="0.3">
      <c r="B11" s="119" t="s">
        <v>93</v>
      </c>
      <c r="C11" s="33"/>
      <c r="D11" s="33"/>
      <c r="E11" s="33">
        <v>93.354584321941601</v>
      </c>
      <c r="F11" s="33"/>
      <c r="G11" s="33"/>
      <c r="H11" s="46">
        <v>93.354584321941601</v>
      </c>
    </row>
    <row r="12" spans="2:10" x14ac:dyDescent="0.3">
      <c r="B12" s="119" t="s">
        <v>94</v>
      </c>
      <c r="C12" s="33">
        <v>46949.224644782</v>
      </c>
      <c r="D12" s="33"/>
      <c r="E12" s="33"/>
      <c r="F12" s="33"/>
      <c r="G12" s="33"/>
      <c r="H12" s="46">
        <v>46949.224644782</v>
      </c>
    </row>
    <row r="13" spans="2:10" x14ac:dyDescent="0.3">
      <c r="B13" s="119" t="s">
        <v>95</v>
      </c>
      <c r="C13" s="33">
        <v>4543.9599333979304</v>
      </c>
      <c r="D13" s="33">
        <v>740.85573425435302</v>
      </c>
      <c r="E13" s="33">
        <v>10829.1129949762</v>
      </c>
      <c r="F13" s="33"/>
      <c r="G13" s="33"/>
      <c r="H13" s="46">
        <v>16113.928662628499</v>
      </c>
    </row>
    <row r="14" spans="2:10" x14ac:dyDescent="0.3">
      <c r="B14" s="119" t="s">
        <v>96</v>
      </c>
      <c r="C14" s="33">
        <v>966.39763844399999</v>
      </c>
      <c r="D14" s="33">
        <v>292.20047491000003</v>
      </c>
      <c r="E14" s="33">
        <v>197.54995467971801</v>
      </c>
      <c r="F14" s="33"/>
      <c r="G14" s="33"/>
      <c r="H14" s="46">
        <v>1456.1480680337199</v>
      </c>
    </row>
    <row r="15" spans="2:10" x14ac:dyDescent="0.3">
      <c r="B15" s="119" t="s">
        <v>98</v>
      </c>
      <c r="C15" s="33"/>
      <c r="D15" s="33">
        <v>186501.70452</v>
      </c>
      <c r="E15" s="33"/>
      <c r="F15" s="33"/>
      <c r="G15" s="33"/>
      <c r="H15" s="46">
        <v>186501.70452</v>
      </c>
    </row>
    <row r="16" spans="2:10" ht="15" x14ac:dyDescent="0.35">
      <c r="B16" s="119" t="s">
        <v>449</v>
      </c>
      <c r="C16" s="33">
        <v>34.070535</v>
      </c>
      <c r="D16" s="33">
        <v>4.2842285999999996</v>
      </c>
      <c r="E16" s="33">
        <v>16.266198755527999</v>
      </c>
      <c r="F16" s="33"/>
      <c r="G16" s="33"/>
      <c r="H16" s="46">
        <v>54.620962355528</v>
      </c>
    </row>
    <row r="17" spans="2:8" x14ac:dyDescent="0.3">
      <c r="B17" s="119" t="s">
        <v>101</v>
      </c>
      <c r="C17" s="33">
        <v>38.527011346320002</v>
      </c>
      <c r="D17" s="33">
        <v>1.1447389800000001</v>
      </c>
      <c r="E17" s="33">
        <v>724.09486341489105</v>
      </c>
      <c r="F17" s="33"/>
      <c r="G17" s="33"/>
      <c r="H17" s="46">
        <v>763.76661374121102</v>
      </c>
    </row>
    <row r="18" spans="2:8" ht="14.4" thickBot="1" x14ac:dyDescent="0.35">
      <c r="B18" s="141" t="str">
        <f>"Total (t CO₂-e)"</f>
        <v>Total (t CO₂-e)</v>
      </c>
      <c r="C18" s="74">
        <v>413518.93366043898</v>
      </c>
      <c r="D18" s="74">
        <v>335592.501030649</v>
      </c>
      <c r="E18" s="74">
        <v>39242.725628797598</v>
      </c>
      <c r="F18" s="74">
        <v>924.26166383400005</v>
      </c>
      <c r="G18" s="74">
        <v>0</v>
      </c>
      <c r="H18" s="75">
        <v>789278.42198372097</v>
      </c>
    </row>
    <row r="19" spans="2:8" x14ac:dyDescent="0.3">
      <c r="B19" s="1" t="s">
        <v>2</v>
      </c>
    </row>
  </sheetData>
  <sheetProtection sheet="1" objects="1" scenarios="1"/>
  <autoFilter ref="B7:H18" xr:uid="{00000000-0009-0000-0000-00000F000000}"/>
  <mergeCells count="4">
    <mergeCell ref="B1:H1"/>
    <mergeCell ref="B2:H2"/>
    <mergeCell ref="B3:H3"/>
    <mergeCell ref="B4:H4"/>
  </mergeCells>
  <hyperlinks>
    <hyperlink ref="J1" location="Index!A1" display="Return to Index" xr:uid="{63E91E3A-2102-41D2-8175-36DF6F74F18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B1:J41"/>
  <sheetViews>
    <sheetView showGridLines="0" workbookViewId="0">
      <selection activeCell="J1" sqref="J1"/>
    </sheetView>
  </sheetViews>
  <sheetFormatPr defaultRowHeight="13.8" x14ac:dyDescent="0.3"/>
  <cols>
    <col min="1" max="1" width="4" customWidth="1"/>
    <col min="2" max="2" width="50" customWidth="1"/>
    <col min="3" max="5" width="17.33203125" customWidth="1"/>
    <col min="6" max="6" width="10" customWidth="1"/>
    <col min="7" max="7" width="15.5546875" customWidth="1"/>
  </cols>
  <sheetData>
    <row r="1" spans="2:10" x14ac:dyDescent="0.3">
      <c r="B1" s="257" t="s">
        <v>0</v>
      </c>
      <c r="C1" s="257"/>
      <c r="D1" s="257"/>
      <c r="E1" s="257"/>
      <c r="J1" s="27" t="s">
        <v>427</v>
      </c>
    </row>
    <row r="2" spans="2:10" x14ac:dyDescent="0.3">
      <c r="B2" s="257" t="s">
        <v>9</v>
      </c>
      <c r="C2" s="257"/>
      <c r="D2" s="257"/>
      <c r="E2" s="257"/>
    </row>
    <row r="3" spans="2:10" x14ac:dyDescent="0.3">
      <c r="B3" s="257" t="s">
        <v>379</v>
      </c>
      <c r="C3" s="257"/>
      <c r="D3" s="257"/>
      <c r="E3" s="257"/>
    </row>
    <row r="4" spans="2:10" x14ac:dyDescent="0.3">
      <c r="B4" s="257" t="s">
        <v>376</v>
      </c>
      <c r="C4" s="257"/>
      <c r="D4" s="257"/>
      <c r="E4" s="257"/>
    </row>
    <row r="6" spans="2:10" x14ac:dyDescent="0.3">
      <c r="B6" s="80" t="s">
        <v>133</v>
      </c>
      <c r="C6" s="81" t="s">
        <v>73</v>
      </c>
      <c r="D6" s="81" t="s">
        <v>74</v>
      </c>
      <c r="E6" s="82" t="s">
        <v>75</v>
      </c>
    </row>
    <row r="7" spans="2:10" ht="14.4" thickBot="1" x14ac:dyDescent="0.35">
      <c r="B7" s="83" t="s">
        <v>2</v>
      </c>
      <c r="C7" s="84" t="s">
        <v>132</v>
      </c>
      <c r="D7" s="84" t="s">
        <v>132</v>
      </c>
      <c r="E7" s="85" t="s">
        <v>132</v>
      </c>
    </row>
    <row r="8" spans="2:10" x14ac:dyDescent="0.3">
      <c r="B8" s="48" t="s">
        <v>431</v>
      </c>
      <c r="C8" s="86"/>
      <c r="D8" s="87"/>
      <c r="E8" s="88"/>
    </row>
    <row r="9" spans="2:10" x14ac:dyDescent="0.3">
      <c r="B9" s="49" t="s">
        <v>368</v>
      </c>
      <c r="C9" s="89"/>
      <c r="D9" s="90"/>
      <c r="E9" s="91"/>
    </row>
    <row r="10" spans="2:10" x14ac:dyDescent="0.3">
      <c r="B10" s="53" t="s">
        <v>102</v>
      </c>
      <c r="C10" s="32">
        <v>118958.468445185</v>
      </c>
      <c r="D10" s="33">
        <v>115518.377055294</v>
      </c>
      <c r="E10" s="34">
        <v>108387.51005429</v>
      </c>
    </row>
    <row r="11" spans="2:10" x14ac:dyDescent="0.3">
      <c r="B11" s="53" t="s">
        <v>103</v>
      </c>
      <c r="C11" s="32">
        <v>21930.622182376301</v>
      </c>
      <c r="D11" s="33">
        <v>21058.160951890899</v>
      </c>
      <c r="E11" s="34">
        <v>15608.8224668202</v>
      </c>
    </row>
    <row r="12" spans="2:10" x14ac:dyDescent="0.3">
      <c r="B12" s="53" t="s">
        <v>104</v>
      </c>
      <c r="C12" s="32">
        <v>10959.2082299144</v>
      </c>
      <c r="D12" s="33">
        <v>14943.143179771099</v>
      </c>
      <c r="E12" s="34">
        <v>13007.4564100355</v>
      </c>
    </row>
    <row r="13" spans="2:10" x14ac:dyDescent="0.3">
      <c r="B13" s="49" t="s">
        <v>429</v>
      </c>
      <c r="C13" s="32"/>
      <c r="D13" s="33"/>
      <c r="E13" s="34"/>
    </row>
    <row r="14" spans="2:10" x14ac:dyDescent="0.3">
      <c r="B14" s="53" t="s">
        <v>105</v>
      </c>
      <c r="C14" s="32">
        <v>34.854882370923598</v>
      </c>
      <c r="D14" s="33">
        <v>16.5966653865244</v>
      </c>
      <c r="E14" s="34">
        <v>13.5851729214715</v>
      </c>
    </row>
    <row r="15" spans="2:10" x14ac:dyDescent="0.3">
      <c r="B15" s="53" t="s">
        <v>106</v>
      </c>
      <c r="C15" s="32">
        <v>14920.846763040099</v>
      </c>
      <c r="D15" s="33">
        <v>14330.191436995499</v>
      </c>
      <c r="E15" s="34">
        <v>14907.902551814601</v>
      </c>
    </row>
    <row r="16" spans="2:10" x14ac:dyDescent="0.3">
      <c r="B16" s="53" t="s">
        <v>107</v>
      </c>
      <c r="C16" s="32"/>
      <c r="D16" s="33">
        <v>1264.7242095275401</v>
      </c>
      <c r="E16" s="34">
        <v>19918.4467776116</v>
      </c>
    </row>
    <row r="17" spans="2:5" x14ac:dyDescent="0.3">
      <c r="B17" s="53" t="s">
        <v>108</v>
      </c>
      <c r="C17" s="32"/>
      <c r="D17" s="33">
        <v>849.41903848692004</v>
      </c>
      <c r="E17" s="34">
        <v>26744.730639182399</v>
      </c>
    </row>
    <row r="18" spans="2:5" x14ac:dyDescent="0.3">
      <c r="B18" s="53" t="s">
        <v>109</v>
      </c>
      <c r="C18" s="32">
        <v>17913.757420187201</v>
      </c>
      <c r="D18" s="33">
        <v>23839.4410667009</v>
      </c>
      <c r="E18" s="34">
        <v>18758.4855148852</v>
      </c>
    </row>
    <row r="19" spans="2:5" x14ac:dyDescent="0.3">
      <c r="B19" s="49" t="s">
        <v>430</v>
      </c>
      <c r="C19" s="32"/>
      <c r="D19" s="33"/>
      <c r="E19" s="34"/>
    </row>
    <row r="20" spans="2:5" x14ac:dyDescent="0.3">
      <c r="B20" s="53" t="s">
        <v>110</v>
      </c>
      <c r="C20" s="32">
        <v>228777.303627582</v>
      </c>
      <c r="D20" s="33">
        <v>192325.743544975</v>
      </c>
      <c r="E20" s="34">
        <v>155548.08817743999</v>
      </c>
    </row>
    <row r="21" spans="2:5" x14ac:dyDescent="0.3">
      <c r="B21" s="53" t="s">
        <v>111</v>
      </c>
      <c r="C21" s="32">
        <v>23.872109783999999</v>
      </c>
      <c r="D21" s="33">
        <v>42.284143804000003</v>
      </c>
      <c r="E21" s="34">
        <v>63.403916872000003</v>
      </c>
    </row>
    <row r="22" spans="2:5" x14ac:dyDescent="0.3">
      <c r="B22" s="54" t="s">
        <v>112</v>
      </c>
      <c r="C22" s="55">
        <v>413518.93366043997</v>
      </c>
      <c r="D22" s="55">
        <v>384188.08129283198</v>
      </c>
      <c r="E22" s="56">
        <v>372958.431681872</v>
      </c>
    </row>
    <row r="23" spans="2:5" x14ac:dyDescent="0.3">
      <c r="B23" s="60" t="s">
        <v>435</v>
      </c>
      <c r="C23" s="89"/>
      <c r="D23" s="90"/>
      <c r="E23" s="91"/>
    </row>
    <row r="24" spans="2:5" x14ac:dyDescent="0.3">
      <c r="B24" s="58" t="s">
        <v>432</v>
      </c>
      <c r="C24" s="32">
        <v>148142.54958295199</v>
      </c>
      <c r="D24" s="33">
        <v>141251.564778156</v>
      </c>
      <c r="E24" s="34">
        <v>127943.75801041001</v>
      </c>
    </row>
    <row r="25" spans="2:5" x14ac:dyDescent="0.3">
      <c r="B25" s="58" t="s">
        <v>433</v>
      </c>
      <c r="C25" s="32">
        <v>27304.7397330737</v>
      </c>
      <c r="D25" s="33">
        <v>2784.0703059779999</v>
      </c>
      <c r="E25" s="34">
        <v>3722.013020115</v>
      </c>
    </row>
    <row r="26" spans="2:5" x14ac:dyDescent="0.3">
      <c r="B26" s="58" t="s">
        <v>434</v>
      </c>
      <c r="C26" s="32">
        <v>160145.211714623</v>
      </c>
      <c r="D26" s="33">
        <v>108458.59425663701</v>
      </c>
      <c r="E26" s="34">
        <v>97305.574990215595</v>
      </c>
    </row>
    <row r="27" spans="2:5" x14ac:dyDescent="0.3">
      <c r="B27" s="54" t="s">
        <v>113</v>
      </c>
      <c r="C27" s="55">
        <v>335592.501030649</v>
      </c>
      <c r="D27" s="55">
        <v>252494.22934077101</v>
      </c>
      <c r="E27" s="56">
        <v>228971.34602074101</v>
      </c>
    </row>
    <row r="28" spans="2:5" x14ac:dyDescent="0.3">
      <c r="B28" s="60" t="s">
        <v>436</v>
      </c>
      <c r="C28" s="89"/>
      <c r="D28" s="90"/>
      <c r="E28" s="91"/>
    </row>
    <row r="29" spans="2:5" x14ac:dyDescent="0.3">
      <c r="B29" s="58" t="s">
        <v>437</v>
      </c>
      <c r="C29" s="32">
        <v>39242.7256287977</v>
      </c>
      <c r="D29" s="33">
        <v>37864.711298957802</v>
      </c>
      <c r="E29" s="34">
        <v>37421.259497447798</v>
      </c>
    </row>
    <row r="30" spans="2:5" x14ac:dyDescent="0.3">
      <c r="B30" s="54" t="s">
        <v>114</v>
      </c>
      <c r="C30" s="55">
        <v>39242.7256287977</v>
      </c>
      <c r="D30" s="55">
        <v>37864.711298957802</v>
      </c>
      <c r="E30" s="56">
        <v>37421.259497447798</v>
      </c>
    </row>
    <row r="31" spans="2:5" x14ac:dyDescent="0.3">
      <c r="B31" s="60" t="s">
        <v>81</v>
      </c>
      <c r="C31" s="89"/>
      <c r="D31" s="90"/>
      <c r="E31" s="91"/>
    </row>
    <row r="32" spans="2:5" x14ac:dyDescent="0.3">
      <c r="B32" s="61" t="s">
        <v>115</v>
      </c>
      <c r="C32" s="32"/>
      <c r="D32" s="33">
        <v>1363.312084892</v>
      </c>
      <c r="E32" s="34">
        <v>1727.5116147199999</v>
      </c>
    </row>
    <row r="33" spans="2:5" x14ac:dyDescent="0.3">
      <c r="B33" s="61" t="s">
        <v>116</v>
      </c>
      <c r="C33" s="32">
        <v>924.26166383400005</v>
      </c>
      <c r="D33" s="33">
        <v>621.27597988469995</v>
      </c>
      <c r="E33" s="34">
        <v>446.81701608899999</v>
      </c>
    </row>
    <row r="34" spans="2:5" x14ac:dyDescent="0.3">
      <c r="B34" s="61" t="s">
        <v>117</v>
      </c>
      <c r="C34" s="32"/>
      <c r="D34" s="33">
        <v>693.66638947843103</v>
      </c>
      <c r="E34" s="34">
        <v>699.96571056644495</v>
      </c>
    </row>
    <row r="35" spans="2:5" x14ac:dyDescent="0.3">
      <c r="B35" s="54" t="s">
        <v>118</v>
      </c>
      <c r="C35" s="55">
        <v>924.26166383400005</v>
      </c>
      <c r="D35" s="55">
        <v>2678.25445425513</v>
      </c>
      <c r="E35" s="56">
        <v>2874.2943413754401</v>
      </c>
    </row>
    <row r="36" spans="2:5" x14ac:dyDescent="0.3">
      <c r="B36" s="60" t="s">
        <v>82</v>
      </c>
      <c r="C36" s="125"/>
      <c r="D36" s="126"/>
      <c r="E36" s="127"/>
    </row>
    <row r="37" spans="2:5" x14ac:dyDescent="0.3">
      <c r="B37" s="61" t="s">
        <v>119</v>
      </c>
      <c r="C37" s="128"/>
      <c r="D37" s="129"/>
      <c r="E37" s="130"/>
    </row>
    <row r="38" spans="2:5" x14ac:dyDescent="0.3">
      <c r="B38" s="70" t="s">
        <v>120</v>
      </c>
      <c r="C38" s="55">
        <v>0</v>
      </c>
      <c r="D38" s="55">
        <v>0</v>
      </c>
      <c r="E38" s="56">
        <v>0</v>
      </c>
    </row>
    <row r="39" spans="2:5" x14ac:dyDescent="0.3">
      <c r="B39" s="62" t="s">
        <v>2</v>
      </c>
      <c r="C39" s="69">
        <v>789278.42198372004</v>
      </c>
      <c r="D39" s="55">
        <v>677225.27638681605</v>
      </c>
      <c r="E39" s="56">
        <v>642225.33154143696</v>
      </c>
    </row>
    <row r="40" spans="2:5" x14ac:dyDescent="0.3">
      <c r="B40" s="1" t="s">
        <v>121</v>
      </c>
    </row>
    <row r="41" spans="2:5" ht="60.75" customHeight="1" x14ac:dyDescent="0.3">
      <c r="B41" s="258" t="s">
        <v>122</v>
      </c>
      <c r="C41" s="258"/>
      <c r="D41" s="258"/>
      <c r="E41" s="258"/>
    </row>
  </sheetData>
  <sheetProtection sheet="1" objects="1" scenarios="1"/>
  <autoFilter ref="B7:E39" xr:uid="{00000000-0009-0000-0000-000010000000}"/>
  <mergeCells count="5">
    <mergeCell ref="B1:E1"/>
    <mergeCell ref="B2:E2"/>
    <mergeCell ref="B3:E3"/>
    <mergeCell ref="B4:E4"/>
    <mergeCell ref="B41:E41"/>
  </mergeCells>
  <hyperlinks>
    <hyperlink ref="J1" location="Index!A1" display="Return to Index" xr:uid="{4D595DD0-A0A5-45E2-9F88-9A6B15C29FBD}"/>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B1:J11"/>
  <sheetViews>
    <sheetView showGridLines="0" workbookViewId="0">
      <selection activeCell="J1" sqref="J1"/>
    </sheetView>
  </sheetViews>
  <sheetFormatPr defaultRowHeight="13.8" x14ac:dyDescent="0.3"/>
  <cols>
    <col min="1" max="1" width="4" customWidth="1"/>
    <col min="2" max="2" width="50" customWidth="1"/>
    <col min="3" max="8" width="17.109375" customWidth="1"/>
  </cols>
  <sheetData>
    <row r="1" spans="2:10" x14ac:dyDescent="0.3">
      <c r="B1" s="255" t="s">
        <v>0</v>
      </c>
      <c r="C1" s="255"/>
      <c r="D1" s="255"/>
      <c r="E1" s="255"/>
      <c r="F1" s="255"/>
      <c r="G1" s="255"/>
      <c r="H1" s="255"/>
      <c r="J1" s="27" t="s">
        <v>427</v>
      </c>
    </row>
    <row r="2" spans="2:10" x14ac:dyDescent="0.3">
      <c r="B2" s="255" t="s">
        <v>10</v>
      </c>
      <c r="C2" s="255"/>
      <c r="D2" s="255"/>
      <c r="E2" s="255"/>
      <c r="F2" s="255"/>
      <c r="G2" s="255"/>
      <c r="H2" s="255"/>
    </row>
    <row r="3" spans="2:10" x14ac:dyDescent="0.3">
      <c r="B3" s="255" t="s">
        <v>375</v>
      </c>
      <c r="C3" s="255"/>
      <c r="D3" s="255"/>
      <c r="E3" s="255"/>
      <c r="F3" s="255"/>
      <c r="G3" s="255"/>
      <c r="H3" s="255"/>
    </row>
    <row r="4" spans="2:10" x14ac:dyDescent="0.3">
      <c r="B4" s="255" t="s">
        <v>376</v>
      </c>
      <c r="C4" s="255"/>
      <c r="D4" s="255"/>
      <c r="E4" s="255"/>
      <c r="F4" s="255"/>
      <c r="G4" s="255"/>
      <c r="H4" s="255"/>
    </row>
    <row r="6" spans="2:10" x14ac:dyDescent="0.3">
      <c r="B6" s="80" t="s">
        <v>134</v>
      </c>
      <c r="C6" s="81" t="s">
        <v>78</v>
      </c>
      <c r="D6" s="81" t="s">
        <v>79</v>
      </c>
      <c r="E6" s="81" t="s">
        <v>80</v>
      </c>
      <c r="F6" s="81" t="s">
        <v>81</v>
      </c>
      <c r="G6" s="81" t="s">
        <v>82</v>
      </c>
      <c r="H6" s="82" t="s">
        <v>83</v>
      </c>
    </row>
    <row r="7" spans="2:10" ht="14.4" thickBot="1" x14ac:dyDescent="0.35">
      <c r="B7" s="83" t="s">
        <v>2</v>
      </c>
      <c r="C7" s="84" t="s">
        <v>132</v>
      </c>
      <c r="D7" s="84" t="s">
        <v>132</v>
      </c>
      <c r="E7" s="84" t="s">
        <v>132</v>
      </c>
      <c r="F7" s="84" t="s">
        <v>132</v>
      </c>
      <c r="G7" s="84" t="s">
        <v>132</v>
      </c>
      <c r="H7" s="85" t="s">
        <v>2</v>
      </c>
    </row>
    <row r="8" spans="2:10" x14ac:dyDescent="0.3">
      <c r="B8" s="131" t="s">
        <v>89</v>
      </c>
      <c r="C8" s="132">
        <v>274169.50775872997</v>
      </c>
      <c r="D8" s="132"/>
      <c r="E8" s="132">
        <v>138807.699346098</v>
      </c>
      <c r="F8" s="132"/>
      <c r="G8" s="132">
        <v>103.06386000000001</v>
      </c>
      <c r="H8" s="133">
        <v>413080.27096482803</v>
      </c>
    </row>
    <row r="9" spans="2:10" x14ac:dyDescent="0.3">
      <c r="B9" s="134" t="str">
        <f>"Total (t CO₂-e)"</f>
        <v>Total (t CO₂-e)</v>
      </c>
      <c r="C9" s="135">
        <v>274169.50775872997</v>
      </c>
      <c r="D9" s="135">
        <v>0</v>
      </c>
      <c r="E9" s="135">
        <v>138807.699346098</v>
      </c>
      <c r="F9" s="135">
        <v>0</v>
      </c>
      <c r="G9" s="135">
        <v>103.06386000000001</v>
      </c>
      <c r="H9" s="136">
        <v>413080.27096482803</v>
      </c>
    </row>
    <row r="10" spans="2:10" x14ac:dyDescent="0.3">
      <c r="B10" s="1" t="s">
        <v>2</v>
      </c>
    </row>
    <row r="11" spans="2:10" x14ac:dyDescent="0.3">
      <c r="B11" s="1" t="s">
        <v>2</v>
      </c>
    </row>
  </sheetData>
  <sheetProtection sheet="1" objects="1" scenarios="1"/>
  <autoFilter ref="B7:H9" xr:uid="{00000000-0009-0000-0000-000011000000}"/>
  <mergeCells count="4">
    <mergeCell ref="B1:H1"/>
    <mergeCell ref="B2:H2"/>
    <mergeCell ref="B3:H3"/>
    <mergeCell ref="B4:H4"/>
  </mergeCells>
  <hyperlinks>
    <hyperlink ref="J1" location="Index!A1" display="Return to Index" xr:uid="{AE887895-2D02-4AEB-8BA2-DFAE2F02B87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sheetPr>
  <dimension ref="B1:J26"/>
  <sheetViews>
    <sheetView showGridLines="0" workbookViewId="0">
      <selection activeCell="J1" sqref="J1"/>
    </sheetView>
  </sheetViews>
  <sheetFormatPr defaultRowHeight="13.8" x14ac:dyDescent="0.3"/>
  <cols>
    <col min="1" max="1" width="4" customWidth="1"/>
    <col min="2" max="2" width="50" customWidth="1"/>
    <col min="3" max="5" width="17.109375" customWidth="1"/>
    <col min="6" max="6" width="10" customWidth="1"/>
    <col min="7" max="7" width="15.5546875" customWidth="1"/>
  </cols>
  <sheetData>
    <row r="1" spans="2:10" x14ac:dyDescent="0.3">
      <c r="B1" s="257" t="s">
        <v>0</v>
      </c>
      <c r="C1" s="257"/>
      <c r="D1" s="257"/>
      <c r="E1" s="257"/>
      <c r="J1" s="27" t="s">
        <v>427</v>
      </c>
    </row>
    <row r="2" spans="2:10" x14ac:dyDescent="0.3">
      <c r="B2" s="257" t="s">
        <v>11</v>
      </c>
      <c r="C2" s="257"/>
      <c r="D2" s="257"/>
      <c r="E2" s="257"/>
    </row>
    <row r="3" spans="2:10" x14ac:dyDescent="0.3">
      <c r="B3" s="257" t="s">
        <v>379</v>
      </c>
      <c r="C3" s="257"/>
      <c r="D3" s="257"/>
      <c r="E3" s="257"/>
    </row>
    <row r="4" spans="2:10" x14ac:dyDescent="0.3">
      <c r="B4" s="257" t="s">
        <v>377</v>
      </c>
      <c r="C4" s="257"/>
      <c r="D4" s="257"/>
      <c r="E4" s="257"/>
    </row>
    <row r="6" spans="2:10" x14ac:dyDescent="0.3">
      <c r="B6" s="80" t="s">
        <v>134</v>
      </c>
      <c r="C6" s="81" t="s">
        <v>73</v>
      </c>
      <c r="D6" s="81" t="s">
        <v>74</v>
      </c>
      <c r="E6" s="82" t="s">
        <v>75</v>
      </c>
    </row>
    <row r="7" spans="2:10" ht="14.4" thickBot="1" x14ac:dyDescent="0.35">
      <c r="B7" s="83" t="s">
        <v>2</v>
      </c>
      <c r="C7" s="84" t="s">
        <v>132</v>
      </c>
      <c r="D7" s="84" t="s">
        <v>132</v>
      </c>
      <c r="E7" s="85" t="s">
        <v>132</v>
      </c>
    </row>
    <row r="8" spans="2:10" x14ac:dyDescent="0.3">
      <c r="B8" s="48" t="s">
        <v>431</v>
      </c>
      <c r="C8" s="86"/>
      <c r="D8" s="87"/>
      <c r="E8" s="88"/>
    </row>
    <row r="9" spans="2:10" x14ac:dyDescent="0.3">
      <c r="B9" s="49" t="s">
        <v>429</v>
      </c>
      <c r="C9" s="32"/>
      <c r="D9" s="33"/>
      <c r="E9" s="34"/>
    </row>
    <row r="10" spans="2:10" x14ac:dyDescent="0.3">
      <c r="B10" s="53" t="s">
        <v>105</v>
      </c>
      <c r="C10" s="32"/>
      <c r="D10" s="33">
        <v>1.59188</v>
      </c>
      <c r="E10" s="34">
        <v>1.2756799999999999</v>
      </c>
    </row>
    <row r="11" spans="2:10" x14ac:dyDescent="0.3">
      <c r="B11" s="53" t="s">
        <v>106</v>
      </c>
      <c r="C11" s="32">
        <v>57261.419834940003</v>
      </c>
      <c r="D11" s="33">
        <v>75790.794288320001</v>
      </c>
      <c r="E11" s="34">
        <v>72580.706095240006</v>
      </c>
    </row>
    <row r="12" spans="2:10" x14ac:dyDescent="0.3">
      <c r="B12" s="53" t="s">
        <v>107</v>
      </c>
      <c r="C12" s="32"/>
      <c r="D12" s="33">
        <v>17.363274547279399</v>
      </c>
      <c r="E12" s="34">
        <v>37181.711838397197</v>
      </c>
    </row>
    <row r="13" spans="2:10" x14ac:dyDescent="0.3">
      <c r="B13" s="53" t="s">
        <v>109</v>
      </c>
      <c r="C13" s="32">
        <v>5018.6040846599999</v>
      </c>
      <c r="D13" s="33">
        <v>19233.07061296</v>
      </c>
      <c r="E13" s="34">
        <v>18450.9709644</v>
      </c>
    </row>
    <row r="14" spans="2:10" x14ac:dyDescent="0.3">
      <c r="B14" s="49" t="s">
        <v>430</v>
      </c>
      <c r="C14" s="32"/>
      <c r="D14" s="33"/>
      <c r="E14" s="34"/>
    </row>
    <row r="15" spans="2:10" x14ac:dyDescent="0.3">
      <c r="B15" s="53" t="s">
        <v>110</v>
      </c>
      <c r="C15" s="32">
        <v>192997.73435464999</v>
      </c>
      <c r="D15" s="33">
        <v>236278.09518916</v>
      </c>
      <c r="E15" s="34">
        <v>226400.44631999999</v>
      </c>
    </row>
    <row r="16" spans="2:10" x14ac:dyDescent="0.3">
      <c r="B16" s="53" t="s">
        <v>111</v>
      </c>
      <c r="C16" s="32">
        <v>18891.749484479999</v>
      </c>
      <c r="D16" s="33">
        <v>24893.351198799999</v>
      </c>
      <c r="E16" s="34">
        <v>21174.276000000002</v>
      </c>
    </row>
    <row r="17" spans="2:5" ht="14.4" thickBot="1" x14ac:dyDescent="0.35">
      <c r="B17" s="54" t="s">
        <v>112</v>
      </c>
      <c r="C17" s="55">
        <v>274169.50775872997</v>
      </c>
      <c r="D17" s="55">
        <v>356214.26644378703</v>
      </c>
      <c r="E17" s="56">
        <v>375789.38689803699</v>
      </c>
    </row>
    <row r="18" spans="2:5" x14ac:dyDescent="0.3">
      <c r="B18" s="48" t="s">
        <v>436</v>
      </c>
      <c r="C18" s="86"/>
      <c r="D18" s="87"/>
      <c r="E18" s="88"/>
    </row>
    <row r="19" spans="2:5" x14ac:dyDescent="0.3">
      <c r="B19" s="53" t="s">
        <v>437</v>
      </c>
      <c r="C19" s="32">
        <v>138807.699346098</v>
      </c>
      <c r="D19" s="33">
        <v>130074.430619162</v>
      </c>
      <c r="E19" s="34">
        <v>115782.002265052</v>
      </c>
    </row>
    <row r="20" spans="2:5" ht="14.4" thickBot="1" x14ac:dyDescent="0.35">
      <c r="B20" s="54" t="s">
        <v>114</v>
      </c>
      <c r="C20" s="55">
        <v>138807.699346098</v>
      </c>
      <c r="D20" s="55">
        <v>130074.430619162</v>
      </c>
      <c r="E20" s="56">
        <v>115782.002265052</v>
      </c>
    </row>
    <row r="21" spans="2:5" x14ac:dyDescent="0.3">
      <c r="B21" s="48" t="s">
        <v>82</v>
      </c>
      <c r="C21" s="86"/>
      <c r="D21" s="87"/>
      <c r="E21" s="88"/>
    </row>
    <row r="22" spans="2:5" x14ac:dyDescent="0.3">
      <c r="B22" s="53" t="s">
        <v>119</v>
      </c>
      <c r="C22" s="32">
        <v>103.06386000000001</v>
      </c>
      <c r="D22" s="33">
        <v>121.36163999999999</v>
      </c>
      <c r="E22" s="34">
        <v>109.52012000000001</v>
      </c>
    </row>
    <row r="23" spans="2:5" x14ac:dyDescent="0.3">
      <c r="B23" s="54" t="s">
        <v>120</v>
      </c>
      <c r="C23" s="55">
        <v>103.06386000000001</v>
      </c>
      <c r="D23" s="55">
        <v>121.36163999999999</v>
      </c>
      <c r="E23" s="56">
        <v>109.52012000000001</v>
      </c>
    </row>
    <row r="24" spans="2:5" x14ac:dyDescent="0.3">
      <c r="B24" s="62" t="s">
        <v>2</v>
      </c>
      <c r="C24" s="69">
        <v>413080.27096482803</v>
      </c>
      <c r="D24" s="55">
        <v>486410.05870294903</v>
      </c>
      <c r="E24" s="56">
        <v>491680.90928308899</v>
      </c>
    </row>
    <row r="25" spans="2:5" x14ac:dyDescent="0.3">
      <c r="B25" s="1" t="s">
        <v>121</v>
      </c>
    </row>
    <row r="26" spans="2:5" ht="65.25" customHeight="1" x14ac:dyDescent="0.3">
      <c r="B26" s="258" t="s">
        <v>122</v>
      </c>
      <c r="C26" s="258"/>
      <c r="D26" s="258"/>
      <c r="E26" s="258"/>
    </row>
  </sheetData>
  <sheetProtection sheet="1" objects="1" scenarios="1"/>
  <autoFilter ref="B7:E24" xr:uid="{00000000-0009-0000-0000-000012000000}"/>
  <mergeCells count="5">
    <mergeCell ref="B26:E26"/>
    <mergeCell ref="B1:E1"/>
    <mergeCell ref="B2:E2"/>
    <mergeCell ref="B3:E3"/>
    <mergeCell ref="B4:E4"/>
  </mergeCells>
  <hyperlinks>
    <hyperlink ref="J1" location="Index!A1" display="Return to Index" xr:uid="{CD754A0F-22F7-42F2-A989-A98EE24B317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sheetPr>
  <dimension ref="B1:J54"/>
  <sheetViews>
    <sheetView showGridLines="0" workbookViewId="0">
      <selection activeCell="J1" sqref="J1"/>
    </sheetView>
  </sheetViews>
  <sheetFormatPr defaultRowHeight="13.8" x14ac:dyDescent="0.3"/>
  <cols>
    <col min="1" max="1" width="4" customWidth="1"/>
    <col min="2" max="2" width="50" customWidth="1"/>
    <col min="3" max="5" width="17.109375" customWidth="1"/>
    <col min="6" max="7" width="10" customWidth="1"/>
  </cols>
  <sheetData>
    <row r="1" spans="2:10" x14ac:dyDescent="0.3">
      <c r="B1" s="255" t="s">
        <v>0</v>
      </c>
      <c r="C1" s="255"/>
      <c r="D1" s="255"/>
      <c r="E1" s="255"/>
      <c r="G1" s="3"/>
      <c r="J1" s="27" t="s">
        <v>427</v>
      </c>
    </row>
    <row r="2" spans="2:10" x14ac:dyDescent="0.3">
      <c r="B2" s="255" t="s">
        <v>12</v>
      </c>
      <c r="C2" s="255"/>
      <c r="D2" s="255"/>
      <c r="E2" s="255"/>
    </row>
    <row r="3" spans="2:10" x14ac:dyDescent="0.3">
      <c r="B3" s="255" t="s">
        <v>73</v>
      </c>
      <c r="C3" s="255"/>
      <c r="D3" s="255"/>
      <c r="E3" s="255"/>
    </row>
    <row r="4" spans="2:10" x14ac:dyDescent="0.3">
      <c r="B4" s="255" t="s">
        <v>377</v>
      </c>
      <c r="C4" s="255"/>
      <c r="D4" s="255"/>
      <c r="E4" s="255"/>
    </row>
    <row r="6" spans="2:10" ht="28.2" thickBot="1" x14ac:dyDescent="0.35">
      <c r="B6" s="79" t="s">
        <v>135</v>
      </c>
      <c r="C6" s="79" t="s">
        <v>136</v>
      </c>
      <c r="D6" s="79" t="s">
        <v>137</v>
      </c>
      <c r="E6" s="79" t="s">
        <v>138</v>
      </c>
    </row>
    <row r="7" spans="2:10" x14ac:dyDescent="0.3">
      <c r="B7" s="22" t="s">
        <v>139</v>
      </c>
      <c r="C7" s="23"/>
      <c r="D7" s="23" t="s">
        <v>2</v>
      </c>
      <c r="E7" s="95"/>
    </row>
    <row r="8" spans="2:10" x14ac:dyDescent="0.3">
      <c r="B8" s="61" t="s">
        <v>140</v>
      </c>
      <c r="C8" s="33">
        <v>102319735</v>
      </c>
      <c r="D8" s="31" t="s">
        <v>141</v>
      </c>
      <c r="E8" s="46">
        <v>10554.036930575399</v>
      </c>
    </row>
    <row r="9" spans="2:10" x14ac:dyDescent="0.3">
      <c r="B9" s="61" t="s">
        <v>142</v>
      </c>
      <c r="C9" s="33">
        <v>3642216</v>
      </c>
      <c r="D9" s="31" t="s">
        <v>141</v>
      </c>
      <c r="E9" s="46">
        <v>122.893471831281</v>
      </c>
    </row>
    <row r="10" spans="2:10" x14ac:dyDescent="0.3">
      <c r="B10" s="54" t="s">
        <v>143</v>
      </c>
      <c r="C10" s="55"/>
      <c r="D10" s="55" t="s">
        <v>2</v>
      </c>
      <c r="E10" s="56">
        <v>10676.930402406701</v>
      </c>
    </row>
    <row r="11" spans="2:10" x14ac:dyDescent="0.3">
      <c r="B11" s="57" t="s">
        <v>144</v>
      </c>
      <c r="C11" s="51"/>
      <c r="D11" s="51" t="s">
        <v>2</v>
      </c>
      <c r="E11" s="96"/>
    </row>
    <row r="12" spans="2:10" x14ac:dyDescent="0.3">
      <c r="B12" s="61" t="s">
        <v>145</v>
      </c>
      <c r="C12" s="33">
        <v>58389</v>
      </c>
      <c r="D12" s="31" t="s">
        <v>126</v>
      </c>
      <c r="E12" s="46">
        <v>27968.330999999998</v>
      </c>
    </row>
    <row r="13" spans="2:10" x14ac:dyDescent="0.3">
      <c r="B13" s="61" t="s">
        <v>146</v>
      </c>
      <c r="C13" s="33">
        <v>28493.84</v>
      </c>
      <c r="D13" s="31" t="s">
        <v>126</v>
      </c>
      <c r="E13" s="46">
        <v>23364.948799999998</v>
      </c>
    </row>
    <row r="14" spans="2:10" x14ac:dyDescent="0.3">
      <c r="B14" s="61" t="s">
        <v>147</v>
      </c>
      <c r="C14" s="33">
        <v>23363.78</v>
      </c>
      <c r="D14" s="31" t="s">
        <v>126</v>
      </c>
      <c r="E14" s="46">
        <v>19932.514200000001</v>
      </c>
    </row>
    <row r="15" spans="2:10" x14ac:dyDescent="0.3">
      <c r="B15" s="61" t="s">
        <v>149</v>
      </c>
      <c r="C15" s="33">
        <v>10628</v>
      </c>
      <c r="D15" s="31" t="s">
        <v>126</v>
      </c>
      <c r="E15" s="46">
        <v>22302.799999999999</v>
      </c>
    </row>
    <row r="16" spans="2:10" x14ac:dyDescent="0.3">
      <c r="B16" s="61" t="s">
        <v>150</v>
      </c>
      <c r="C16" s="33">
        <v>89029</v>
      </c>
      <c r="D16" s="31" t="s">
        <v>126</v>
      </c>
      <c r="E16" s="46">
        <v>104787.133</v>
      </c>
    </row>
    <row r="17" spans="2:5" x14ac:dyDescent="0.3">
      <c r="B17" s="61" t="s">
        <v>151</v>
      </c>
      <c r="C17" s="93">
        <v>91</v>
      </c>
      <c r="D17" s="31" t="s">
        <v>126</v>
      </c>
      <c r="E17" s="46">
        <v>107.107</v>
      </c>
    </row>
    <row r="18" spans="2:5" x14ac:dyDescent="0.3">
      <c r="B18" s="61" t="s">
        <v>152</v>
      </c>
      <c r="C18" s="33">
        <v>193001237.62346801</v>
      </c>
      <c r="D18" s="31" t="s">
        <v>153</v>
      </c>
      <c r="E18" s="46">
        <v>120119.43242916399</v>
      </c>
    </row>
    <row r="19" spans="2:5" x14ac:dyDescent="0.3">
      <c r="B19" s="61" t="s">
        <v>154</v>
      </c>
      <c r="C19" s="33">
        <v>12810</v>
      </c>
      <c r="D19" s="31" t="s">
        <v>126</v>
      </c>
      <c r="E19" s="46">
        <v>11529</v>
      </c>
    </row>
    <row r="20" spans="2:5" x14ac:dyDescent="0.3">
      <c r="B20" s="61" t="s">
        <v>155</v>
      </c>
      <c r="C20" s="33">
        <v>15700</v>
      </c>
      <c r="D20" s="31" t="s">
        <v>126</v>
      </c>
      <c r="E20" s="46">
        <v>13447.05</v>
      </c>
    </row>
    <row r="21" spans="2:5" x14ac:dyDescent="0.3">
      <c r="B21" s="61" t="s">
        <v>156</v>
      </c>
      <c r="C21" s="33">
        <v>590.84</v>
      </c>
      <c r="D21" s="31" t="s">
        <v>126</v>
      </c>
      <c r="E21" s="46">
        <v>1128.5044</v>
      </c>
    </row>
    <row r="22" spans="2:5" x14ac:dyDescent="0.3">
      <c r="B22" s="61" t="s">
        <v>157</v>
      </c>
      <c r="C22" s="33">
        <v>4114.9880000000003</v>
      </c>
      <c r="D22" s="31" t="s">
        <v>126</v>
      </c>
      <c r="E22" s="46">
        <v>13725.900132652599</v>
      </c>
    </row>
    <row r="23" spans="2:5" x14ac:dyDescent="0.3">
      <c r="B23" s="54" t="s">
        <v>158</v>
      </c>
      <c r="C23" s="55"/>
      <c r="D23" s="55" t="s">
        <v>2</v>
      </c>
      <c r="E23" s="56">
        <v>358412.72096181603</v>
      </c>
    </row>
    <row r="24" spans="2:5" x14ac:dyDescent="0.3">
      <c r="B24" s="57" t="s">
        <v>159</v>
      </c>
      <c r="C24" s="51"/>
      <c r="D24" s="51" t="s">
        <v>2</v>
      </c>
      <c r="E24" s="96"/>
    </row>
    <row r="25" spans="2:5" x14ac:dyDescent="0.3">
      <c r="B25" s="61" t="s">
        <v>3</v>
      </c>
      <c r="C25" s="33">
        <v>1555587.67</v>
      </c>
      <c r="D25" s="31" t="s">
        <v>76</v>
      </c>
      <c r="E25" s="46">
        <v>183.24822752599999</v>
      </c>
    </row>
    <row r="26" spans="2:5" x14ac:dyDescent="0.3">
      <c r="B26" s="54" t="s">
        <v>160</v>
      </c>
      <c r="C26" s="55"/>
      <c r="D26" s="55" t="s">
        <v>2</v>
      </c>
      <c r="E26" s="56">
        <v>183.24822752599999</v>
      </c>
    </row>
    <row r="27" spans="2:5" x14ac:dyDescent="0.3">
      <c r="B27" s="57" t="s">
        <v>161</v>
      </c>
      <c r="C27" s="51"/>
      <c r="D27" s="51" t="s">
        <v>2</v>
      </c>
      <c r="E27" s="96"/>
    </row>
    <row r="28" spans="2:5" x14ac:dyDescent="0.3">
      <c r="B28" s="61" t="s">
        <v>85</v>
      </c>
      <c r="C28" s="33">
        <v>197737.58255429601</v>
      </c>
      <c r="D28" s="31" t="s">
        <v>162</v>
      </c>
      <c r="E28" s="46">
        <v>132045.20287810799</v>
      </c>
    </row>
    <row r="29" spans="2:5" x14ac:dyDescent="0.3">
      <c r="B29" s="61" t="s">
        <v>89</v>
      </c>
      <c r="C29" s="33">
        <v>687905.65872299997</v>
      </c>
      <c r="D29" s="31" t="s">
        <v>163</v>
      </c>
      <c r="E29" s="46">
        <v>35322.826348920004</v>
      </c>
    </row>
    <row r="30" spans="2:5" x14ac:dyDescent="0.3">
      <c r="B30" s="61" t="s">
        <v>90</v>
      </c>
      <c r="C30" s="33">
        <v>184.184782608696</v>
      </c>
      <c r="D30" s="31" t="s">
        <v>162</v>
      </c>
      <c r="E30" s="97">
        <v>13.1618445652174</v>
      </c>
    </row>
    <row r="31" spans="2:5" x14ac:dyDescent="0.3">
      <c r="B31" s="61" t="s">
        <v>91</v>
      </c>
      <c r="C31" s="33">
        <v>329.57918927999998</v>
      </c>
      <c r="D31" s="31" t="s">
        <v>162</v>
      </c>
      <c r="E31" s="46">
        <v>230.17810579315201</v>
      </c>
    </row>
    <row r="32" spans="2:5" x14ac:dyDescent="0.3">
      <c r="B32" s="61" t="s">
        <v>92</v>
      </c>
      <c r="C32" s="33">
        <v>1404.06156474</v>
      </c>
      <c r="D32" s="31" t="s">
        <v>162</v>
      </c>
      <c r="E32" s="46">
        <v>942.68693456643598</v>
      </c>
    </row>
    <row r="33" spans="2:5" x14ac:dyDescent="0.3">
      <c r="B33" s="61" t="s">
        <v>93</v>
      </c>
      <c r="C33" s="93">
        <v>36.13173845</v>
      </c>
      <c r="D33" s="31" t="s">
        <v>162</v>
      </c>
      <c r="E33" s="97">
        <v>23.933663549279999</v>
      </c>
    </row>
    <row r="34" spans="2:5" x14ac:dyDescent="0.3">
      <c r="B34" s="61" t="s">
        <v>94</v>
      </c>
      <c r="C34" s="33">
        <v>911104.68940000201</v>
      </c>
      <c r="D34" s="31" t="s">
        <v>84</v>
      </c>
      <c r="E34" s="46">
        <v>16399.8844092</v>
      </c>
    </row>
    <row r="35" spans="2:5" x14ac:dyDescent="0.3">
      <c r="B35" s="61" t="s">
        <v>95</v>
      </c>
      <c r="C35" s="33">
        <v>10346.5530573824</v>
      </c>
      <c r="D35" s="31" t="s">
        <v>162</v>
      </c>
      <c r="E35" s="46">
        <v>5371.3095542094998</v>
      </c>
    </row>
    <row r="36" spans="2:5" x14ac:dyDescent="0.3">
      <c r="B36" s="61" t="s">
        <v>96</v>
      </c>
      <c r="C36" s="33">
        <v>2699.9704591591599</v>
      </c>
      <c r="D36" s="31" t="s">
        <v>162</v>
      </c>
      <c r="E36" s="46">
        <v>1885.6593686767601</v>
      </c>
    </row>
    <row r="37" spans="2:5" x14ac:dyDescent="0.3">
      <c r="B37" s="61" t="s">
        <v>97</v>
      </c>
      <c r="C37" s="33">
        <v>965.30499999999995</v>
      </c>
      <c r="D37" s="31" t="s">
        <v>162</v>
      </c>
      <c r="E37" s="46">
        <v>674.16901199999995</v>
      </c>
    </row>
    <row r="38" spans="2:5" x14ac:dyDescent="0.3">
      <c r="B38" s="61" t="s">
        <v>98</v>
      </c>
      <c r="C38" s="33">
        <v>3619284</v>
      </c>
      <c r="D38" s="31" t="s">
        <v>84</v>
      </c>
      <c r="E38" s="46">
        <v>14477.136</v>
      </c>
    </row>
    <row r="39" spans="2:5" x14ac:dyDescent="0.3">
      <c r="B39" s="61" t="s">
        <v>101</v>
      </c>
      <c r="C39" s="33">
        <v>329.52661319999999</v>
      </c>
      <c r="D39" s="31" t="s">
        <v>162</v>
      </c>
      <c r="E39" s="46">
        <v>193.84073494876799</v>
      </c>
    </row>
    <row r="40" spans="2:5" x14ac:dyDescent="0.3">
      <c r="B40" s="54" t="s">
        <v>164</v>
      </c>
      <c r="C40" s="55"/>
      <c r="D40" s="55" t="s">
        <v>2</v>
      </c>
      <c r="E40" s="56">
        <v>207579.98885453699</v>
      </c>
    </row>
    <row r="41" spans="2:5" x14ac:dyDescent="0.3">
      <c r="B41" s="57" t="s">
        <v>165</v>
      </c>
      <c r="C41" s="51"/>
      <c r="D41" s="51" t="s">
        <v>2</v>
      </c>
      <c r="E41" s="96"/>
    </row>
    <row r="42" spans="2:5" x14ac:dyDescent="0.3">
      <c r="B42" s="61" t="s">
        <v>140</v>
      </c>
      <c r="C42" s="33">
        <v>15088526.982144</v>
      </c>
      <c r="D42" s="31" t="s">
        <v>141</v>
      </c>
      <c r="E42" s="46">
        <v>1459.746382</v>
      </c>
    </row>
    <row r="43" spans="2:5" x14ac:dyDescent="0.3">
      <c r="B43" s="54" t="s">
        <v>166</v>
      </c>
      <c r="C43" s="55"/>
      <c r="D43" s="55" t="s">
        <v>2</v>
      </c>
      <c r="E43" s="56">
        <v>1459.746382</v>
      </c>
    </row>
    <row r="44" spans="2:5" x14ac:dyDescent="0.3">
      <c r="B44" s="57" t="s">
        <v>167</v>
      </c>
      <c r="C44" s="51"/>
      <c r="D44" s="51" t="s">
        <v>2</v>
      </c>
      <c r="E44" s="96"/>
    </row>
    <row r="45" spans="2:5" x14ac:dyDescent="0.3">
      <c r="B45" s="61" t="s">
        <v>168</v>
      </c>
      <c r="C45" s="33">
        <v>123524430.960219</v>
      </c>
      <c r="D45" s="31" t="s">
        <v>153</v>
      </c>
      <c r="E45" s="46">
        <v>22659.302702523299</v>
      </c>
    </row>
    <row r="46" spans="2:5" x14ac:dyDescent="0.3">
      <c r="B46" s="54" t="s">
        <v>169</v>
      </c>
      <c r="C46" s="55"/>
      <c r="D46" s="55" t="s">
        <v>2</v>
      </c>
      <c r="E46" s="56">
        <v>22659.302702523299</v>
      </c>
    </row>
    <row r="47" spans="2:5" x14ac:dyDescent="0.3">
      <c r="B47" s="57" t="s">
        <v>170</v>
      </c>
      <c r="C47" s="51"/>
      <c r="D47" s="51" t="s">
        <v>2</v>
      </c>
      <c r="E47" s="96"/>
    </row>
    <row r="48" spans="2:5" x14ac:dyDescent="0.3">
      <c r="B48" s="61" t="s">
        <v>171</v>
      </c>
      <c r="C48" s="33">
        <v>17568.9377896978</v>
      </c>
      <c r="D48" s="31" t="s">
        <v>126</v>
      </c>
      <c r="E48" s="46">
        <v>4782.6000148519797</v>
      </c>
    </row>
    <row r="49" spans="2:5" x14ac:dyDescent="0.3">
      <c r="B49" s="54" t="s">
        <v>172</v>
      </c>
      <c r="C49" s="55"/>
      <c r="D49" s="55" t="s">
        <v>2</v>
      </c>
      <c r="E49" s="56">
        <v>4782.6000148519797</v>
      </c>
    </row>
    <row r="50" spans="2:5" x14ac:dyDescent="0.3">
      <c r="B50" s="57" t="s">
        <v>173</v>
      </c>
      <c r="C50" s="51"/>
      <c r="D50" s="51" t="s">
        <v>2</v>
      </c>
      <c r="E50" s="96"/>
    </row>
    <row r="51" spans="2:5" x14ac:dyDescent="0.3">
      <c r="B51" s="61" t="s">
        <v>174</v>
      </c>
      <c r="C51" s="33">
        <v>54467078.264285803</v>
      </c>
      <c r="D51" s="31" t="s">
        <v>153</v>
      </c>
      <c r="E51" s="46">
        <v>37180.453257073001</v>
      </c>
    </row>
    <row r="52" spans="2:5" x14ac:dyDescent="0.3">
      <c r="B52" s="54" t="s">
        <v>175</v>
      </c>
      <c r="C52" s="55"/>
      <c r="D52" s="55" t="s">
        <v>2</v>
      </c>
      <c r="E52" s="56">
        <v>37180.453257073001</v>
      </c>
    </row>
    <row r="53" spans="2:5" x14ac:dyDescent="0.3">
      <c r="B53" s="70" t="str">
        <f>"Total:"</f>
        <v>Total:</v>
      </c>
      <c r="C53" s="55" t="s">
        <v>2</v>
      </c>
      <c r="D53" s="55" t="s">
        <v>2</v>
      </c>
      <c r="E53" s="56">
        <v>642934.99080273497</v>
      </c>
    </row>
    <row r="54" spans="2:5" x14ac:dyDescent="0.3">
      <c r="B54" s="1" t="s">
        <v>2</v>
      </c>
    </row>
  </sheetData>
  <sheetProtection sheet="1" objects="1" scenarios="1"/>
  <autoFilter ref="B6:E53" xr:uid="{00000000-0009-0000-0000-000013000000}"/>
  <mergeCells count="4">
    <mergeCell ref="B1:E1"/>
    <mergeCell ref="B2:E2"/>
    <mergeCell ref="B3:E3"/>
    <mergeCell ref="B4:E4"/>
  </mergeCells>
  <hyperlinks>
    <hyperlink ref="J1" location="Index!A1" display="Return to Index" xr:uid="{4543C628-96E2-4E50-895C-AF28F118E4B6}"/>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sheetPr>
  <dimension ref="B1:J11"/>
  <sheetViews>
    <sheetView showGridLines="0" workbookViewId="0">
      <selection activeCell="J1" sqref="J1"/>
    </sheetView>
  </sheetViews>
  <sheetFormatPr defaultRowHeight="13.8" x14ac:dyDescent="0.3"/>
  <cols>
    <col min="1" max="1" width="4" customWidth="1"/>
    <col min="2" max="2" width="50" customWidth="1"/>
    <col min="3" max="6" width="17.33203125" customWidth="1"/>
    <col min="7" max="7" width="15.5546875" customWidth="1"/>
    <col min="8" max="8" width="16.44140625" customWidth="1"/>
  </cols>
  <sheetData>
    <row r="1" spans="2:10" x14ac:dyDescent="0.3">
      <c r="B1" s="255" t="s">
        <v>0</v>
      </c>
      <c r="C1" s="255"/>
      <c r="D1" s="255"/>
      <c r="E1" s="255"/>
      <c r="F1" s="255"/>
      <c r="J1" s="27" t="s">
        <v>427</v>
      </c>
    </row>
    <row r="2" spans="2:10" x14ac:dyDescent="0.3">
      <c r="B2" s="255" t="s">
        <v>13</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83" t="s">
        <v>71</v>
      </c>
      <c r="C6" s="84" t="s">
        <v>72</v>
      </c>
      <c r="D6" s="84" t="s">
        <v>73</v>
      </c>
      <c r="E6" s="84" t="s">
        <v>74</v>
      </c>
      <c r="F6" s="85" t="s">
        <v>75</v>
      </c>
    </row>
    <row r="7" spans="2:10" ht="15" x14ac:dyDescent="0.35">
      <c r="B7" s="119" t="s">
        <v>176</v>
      </c>
      <c r="C7" s="98" t="s">
        <v>438</v>
      </c>
      <c r="D7" s="32">
        <v>1202359</v>
      </c>
      <c r="E7" s="33">
        <v>1163635</v>
      </c>
      <c r="F7" s="34">
        <v>1133906.2408245299</v>
      </c>
    </row>
    <row r="8" spans="2:10" x14ac:dyDescent="0.3">
      <c r="B8" s="119" t="s">
        <v>3</v>
      </c>
      <c r="C8" s="31" t="s">
        <v>76</v>
      </c>
      <c r="D8" s="32">
        <v>1562516</v>
      </c>
      <c r="E8" s="33">
        <v>1560957.59</v>
      </c>
      <c r="F8" s="34">
        <v>1595729</v>
      </c>
    </row>
    <row r="9" spans="2:10" ht="15.6" thickBot="1" x14ac:dyDescent="0.4">
      <c r="B9" s="120" t="s">
        <v>439</v>
      </c>
      <c r="C9" s="99" t="s">
        <v>443</v>
      </c>
      <c r="D9" s="100">
        <v>0.76950188030074596</v>
      </c>
      <c r="E9" s="101">
        <v>0.74546208161910799</v>
      </c>
      <c r="F9" s="102">
        <v>0.71058807604549401</v>
      </c>
    </row>
    <row r="10" spans="2:10" x14ac:dyDescent="0.3">
      <c r="B10" s="2"/>
      <c r="C10" s="2"/>
      <c r="D10" s="2"/>
      <c r="E10" s="2"/>
      <c r="F10" s="2"/>
    </row>
    <row r="11" spans="2:10" x14ac:dyDescent="0.3">
      <c r="B11" s="1"/>
    </row>
  </sheetData>
  <sheetProtection sheet="1" objects="1" scenarios="1"/>
  <autoFilter ref="B6:F10" xr:uid="{00000000-0009-0000-0000-000014000000}"/>
  <mergeCells count="4">
    <mergeCell ref="B1:F1"/>
    <mergeCell ref="B2:F2"/>
    <mergeCell ref="B3:F3"/>
    <mergeCell ref="B4:F4"/>
  </mergeCells>
  <hyperlinks>
    <hyperlink ref="J1" location="Index!A1" display="Return to Index" xr:uid="{0A7234F9-C2E2-4675-8652-9A343D9EC91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sheetPr>
  <dimension ref="B1:J11"/>
  <sheetViews>
    <sheetView showGridLines="0" workbookViewId="0">
      <selection activeCell="J1" sqref="J1"/>
    </sheetView>
  </sheetViews>
  <sheetFormatPr defaultRowHeight="13.8" x14ac:dyDescent="0.3"/>
  <cols>
    <col min="1" max="1" width="4" customWidth="1"/>
    <col min="2" max="2" width="50" customWidth="1"/>
    <col min="3" max="8" width="17.33203125" customWidth="1"/>
  </cols>
  <sheetData>
    <row r="1" spans="2:10" x14ac:dyDescent="0.3">
      <c r="B1" s="255" t="s">
        <v>0</v>
      </c>
      <c r="C1" s="255"/>
      <c r="D1" s="255"/>
      <c r="E1" s="255"/>
      <c r="F1" s="255"/>
      <c r="J1" s="27" t="s">
        <v>427</v>
      </c>
    </row>
    <row r="2" spans="2:10" x14ac:dyDescent="0.3">
      <c r="B2" s="255" t="s">
        <v>14</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83" t="s">
        <v>71</v>
      </c>
      <c r="C6" s="84" t="s">
        <v>72</v>
      </c>
      <c r="D6" s="84" t="s">
        <v>73</v>
      </c>
      <c r="E6" s="84" t="s">
        <v>74</v>
      </c>
      <c r="F6" s="85" t="s">
        <v>75</v>
      </c>
    </row>
    <row r="7" spans="2:10" ht="15" x14ac:dyDescent="0.35">
      <c r="B7" s="119" t="s">
        <v>176</v>
      </c>
      <c r="C7" s="98" t="s">
        <v>441</v>
      </c>
      <c r="D7" s="32">
        <v>1202359</v>
      </c>
      <c r="E7" s="33">
        <v>1163635</v>
      </c>
      <c r="F7" s="34">
        <v>1133906.2408245299</v>
      </c>
    </row>
    <row r="8" spans="2:10" x14ac:dyDescent="0.3">
      <c r="B8" s="119" t="s">
        <v>125</v>
      </c>
      <c r="C8" s="31" t="s">
        <v>126</v>
      </c>
      <c r="D8" s="32">
        <v>26529722</v>
      </c>
      <c r="E8" s="33">
        <v>26597903</v>
      </c>
      <c r="F8" s="34">
        <v>25664264.82</v>
      </c>
    </row>
    <row r="9" spans="2:10" ht="15.6" thickBot="1" x14ac:dyDescent="0.4">
      <c r="B9" s="120" t="s">
        <v>440</v>
      </c>
      <c r="C9" s="99" t="s">
        <v>442</v>
      </c>
      <c r="D9" s="100">
        <v>4.5321206155119101E-2</v>
      </c>
      <c r="E9" s="101">
        <v>4.3749125635957099E-2</v>
      </c>
      <c r="F9" s="102">
        <v>4.4182290044152799E-2</v>
      </c>
    </row>
    <row r="10" spans="2:10" x14ac:dyDescent="0.3">
      <c r="B10" s="2"/>
      <c r="C10" s="2"/>
      <c r="D10" s="2"/>
      <c r="E10" s="2"/>
      <c r="F10" s="2"/>
    </row>
    <row r="11" spans="2:10" x14ac:dyDescent="0.3">
      <c r="B11" s="1" t="s">
        <v>2</v>
      </c>
    </row>
  </sheetData>
  <sheetProtection sheet="1" objects="1" scenarios="1"/>
  <autoFilter ref="B6:F10" xr:uid="{00000000-0009-0000-0000-000015000000}"/>
  <mergeCells count="4">
    <mergeCell ref="B1:F1"/>
    <mergeCell ref="B2:F2"/>
    <mergeCell ref="B3:F3"/>
    <mergeCell ref="B4:F4"/>
  </mergeCells>
  <hyperlinks>
    <hyperlink ref="J1" location="Index!A1" display="Return to Index" xr:uid="{E4600A73-9106-4429-B70B-4477E261D9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B1:J28"/>
  <sheetViews>
    <sheetView showGridLines="0" workbookViewId="0">
      <selection activeCell="J1" sqref="J1"/>
    </sheetView>
  </sheetViews>
  <sheetFormatPr defaultRowHeight="13.8" x14ac:dyDescent="0.3"/>
  <cols>
    <col min="1" max="1" width="4" customWidth="1"/>
    <col min="2" max="2" width="50.109375" customWidth="1"/>
    <col min="3" max="8" width="17.109375" customWidth="1"/>
  </cols>
  <sheetData>
    <row r="1" spans="2:10" x14ac:dyDescent="0.3">
      <c r="B1" s="255" t="s">
        <v>0</v>
      </c>
      <c r="C1" s="255"/>
      <c r="D1" s="255"/>
      <c r="E1" s="255"/>
      <c r="F1" s="255"/>
      <c r="G1" s="255"/>
      <c r="H1" s="255"/>
      <c r="J1" s="27" t="s">
        <v>427</v>
      </c>
    </row>
    <row r="2" spans="2:10" x14ac:dyDescent="0.3">
      <c r="B2" s="255" t="s">
        <v>4</v>
      </c>
      <c r="C2" s="255"/>
      <c r="D2" s="255"/>
      <c r="E2" s="255"/>
      <c r="F2" s="255"/>
      <c r="G2" s="255"/>
      <c r="H2" s="255"/>
    </row>
    <row r="3" spans="2:10" x14ac:dyDescent="0.3">
      <c r="B3" s="255" t="s">
        <v>375</v>
      </c>
      <c r="C3" s="255"/>
      <c r="D3" s="255"/>
      <c r="E3" s="255"/>
      <c r="F3" s="255"/>
      <c r="G3" s="255"/>
      <c r="H3" s="255"/>
    </row>
    <row r="4" spans="2:10" x14ac:dyDescent="0.3">
      <c r="B4" s="255" t="s">
        <v>374</v>
      </c>
      <c r="C4" s="255"/>
      <c r="D4" s="255"/>
      <c r="E4" s="255"/>
      <c r="F4" s="255"/>
      <c r="G4" s="255"/>
      <c r="H4" s="255"/>
    </row>
    <row r="6" spans="2:10" x14ac:dyDescent="0.3">
      <c r="B6" s="80" t="s">
        <v>77</v>
      </c>
      <c r="C6" s="81" t="s">
        <v>78</v>
      </c>
      <c r="D6" s="81" t="s">
        <v>79</v>
      </c>
      <c r="E6" s="81" t="s">
        <v>80</v>
      </c>
      <c r="F6" s="81" t="s">
        <v>81</v>
      </c>
      <c r="G6" s="81" t="s">
        <v>82</v>
      </c>
      <c r="H6" s="82" t="s">
        <v>83</v>
      </c>
    </row>
    <row r="7" spans="2:10" ht="14.4" thickBot="1" x14ac:dyDescent="0.35">
      <c r="B7" s="83" t="s">
        <v>2</v>
      </c>
      <c r="C7" s="84" t="s">
        <v>84</v>
      </c>
      <c r="D7" s="84" t="s">
        <v>84</v>
      </c>
      <c r="E7" s="84" t="s">
        <v>84</v>
      </c>
      <c r="F7" s="84" t="s">
        <v>84</v>
      </c>
      <c r="G7" s="84" t="s">
        <v>84</v>
      </c>
      <c r="H7" s="85" t="s">
        <v>2</v>
      </c>
    </row>
    <row r="8" spans="2:10" x14ac:dyDescent="0.3">
      <c r="B8" s="118" t="s">
        <v>85</v>
      </c>
      <c r="C8" s="40">
        <v>5141221.3251900095</v>
      </c>
      <c r="D8" s="40">
        <v>2108332.72142292</v>
      </c>
      <c r="E8" s="40">
        <v>338021.89879372501</v>
      </c>
      <c r="F8" s="40">
        <v>13164.7616</v>
      </c>
      <c r="G8" s="40"/>
      <c r="H8" s="45">
        <v>7600740.70700665</v>
      </c>
    </row>
    <row r="9" spans="2:10" x14ac:dyDescent="0.3">
      <c r="B9" s="119" t="s">
        <v>86</v>
      </c>
      <c r="C9" s="33">
        <v>6243.6698816267899</v>
      </c>
      <c r="D9" s="33">
        <v>14754.167177081301</v>
      </c>
      <c r="E9" s="33">
        <v>10932.142530450001</v>
      </c>
      <c r="F9" s="33"/>
      <c r="G9" s="33"/>
      <c r="H9" s="46">
        <v>31929.9795891582</v>
      </c>
    </row>
    <row r="10" spans="2:10" x14ac:dyDescent="0.3">
      <c r="B10" s="119" t="s">
        <v>87</v>
      </c>
      <c r="C10" s="33">
        <v>629545.78465173906</v>
      </c>
      <c r="D10" s="33">
        <v>1336775.9642441501</v>
      </c>
      <c r="E10" s="33"/>
      <c r="F10" s="33"/>
      <c r="G10" s="33"/>
      <c r="H10" s="46">
        <v>1966321.7488958901</v>
      </c>
    </row>
    <row r="11" spans="2:10" x14ac:dyDescent="0.3">
      <c r="B11" s="119" t="s">
        <v>88</v>
      </c>
      <c r="C11" s="33">
        <v>-629545.78465173906</v>
      </c>
      <c r="D11" s="33">
        <v>-1336775.9642441501</v>
      </c>
      <c r="E11" s="33"/>
      <c r="F11" s="33"/>
      <c r="G11" s="33"/>
      <c r="H11" s="46">
        <v>-1966321.7488958901</v>
      </c>
    </row>
    <row r="12" spans="2:10" x14ac:dyDescent="0.3">
      <c r="B12" s="119" t="s">
        <v>89</v>
      </c>
      <c r="C12" s="33">
        <v>1913658.0542027999</v>
      </c>
      <c r="D12" s="33"/>
      <c r="E12" s="33">
        <v>562074.80759999994</v>
      </c>
      <c r="F12" s="33"/>
      <c r="G12" s="33">
        <v>727.50959999999998</v>
      </c>
      <c r="H12" s="46">
        <v>2476460.3714028001</v>
      </c>
    </row>
    <row r="13" spans="2:10" x14ac:dyDescent="0.3">
      <c r="B13" s="119" t="s">
        <v>90</v>
      </c>
      <c r="C13" s="33">
        <v>7312.1358695652098</v>
      </c>
      <c r="D13" s="33"/>
      <c r="E13" s="33"/>
      <c r="F13" s="33"/>
      <c r="G13" s="33"/>
      <c r="H13" s="46">
        <v>7312.1358695652098</v>
      </c>
    </row>
    <row r="14" spans="2:10" x14ac:dyDescent="0.3">
      <c r="B14" s="119" t="s">
        <v>91</v>
      </c>
      <c r="C14" s="33">
        <v>7671.6710240000002</v>
      </c>
      <c r="D14" s="33">
        <v>4731.6312879999996</v>
      </c>
      <c r="E14" s="33">
        <v>384.37023206399999</v>
      </c>
      <c r="F14" s="33"/>
      <c r="G14" s="33"/>
      <c r="H14" s="46">
        <v>12787.672544064</v>
      </c>
    </row>
    <row r="15" spans="2:10" x14ac:dyDescent="0.3">
      <c r="B15" s="119" t="s">
        <v>92</v>
      </c>
      <c r="C15" s="33"/>
      <c r="D15" s="33"/>
      <c r="E15" s="33"/>
      <c r="F15" s="33"/>
      <c r="G15" s="33"/>
      <c r="H15" s="46">
        <v>0</v>
      </c>
    </row>
    <row r="16" spans="2:10" x14ac:dyDescent="0.3">
      <c r="B16" s="119" t="s">
        <v>93</v>
      </c>
      <c r="C16" s="33"/>
      <c r="D16" s="33"/>
      <c r="E16" s="33">
        <v>1329.6479749600001</v>
      </c>
      <c r="F16" s="33"/>
      <c r="G16" s="33"/>
      <c r="H16" s="46">
        <v>1329.6479749600001</v>
      </c>
    </row>
    <row r="17" spans="2:8" x14ac:dyDescent="0.3">
      <c r="B17" s="119" t="s">
        <v>94</v>
      </c>
      <c r="C17" s="33">
        <v>911104.68940000003</v>
      </c>
      <c r="D17" s="33"/>
      <c r="E17" s="33"/>
      <c r="F17" s="33"/>
      <c r="G17" s="33"/>
      <c r="H17" s="46">
        <v>911104.68940000003</v>
      </c>
    </row>
    <row r="18" spans="2:8" x14ac:dyDescent="0.3">
      <c r="B18" s="119" t="s">
        <v>95</v>
      </c>
      <c r="C18" s="33">
        <v>74982.837184784294</v>
      </c>
      <c r="D18" s="33">
        <v>12225.342149411799</v>
      </c>
      <c r="E18" s="33">
        <v>178698.23424053099</v>
      </c>
      <c r="F18" s="33"/>
      <c r="G18" s="33"/>
      <c r="H18" s="46">
        <v>265906.41357472702</v>
      </c>
    </row>
    <row r="19" spans="2:8" x14ac:dyDescent="0.3">
      <c r="B19" s="119" t="s">
        <v>96</v>
      </c>
      <c r="C19" s="33">
        <v>69525.009959999996</v>
      </c>
      <c r="D19" s="33">
        <v>21021.616900000001</v>
      </c>
      <c r="E19" s="33">
        <v>14212.226955375399</v>
      </c>
      <c r="F19" s="33"/>
      <c r="G19" s="33"/>
      <c r="H19" s="46">
        <v>104758.853815375</v>
      </c>
    </row>
    <row r="20" spans="2:8" x14ac:dyDescent="0.3">
      <c r="B20" s="119" t="s">
        <v>97</v>
      </c>
      <c r="C20" s="33">
        <v>19867.928</v>
      </c>
      <c r="D20" s="33">
        <v>17585.905999999999</v>
      </c>
      <c r="E20" s="33"/>
      <c r="F20" s="33"/>
      <c r="G20" s="33"/>
      <c r="H20" s="46">
        <v>37453.834000000003</v>
      </c>
    </row>
    <row r="21" spans="2:8" x14ac:dyDescent="0.3">
      <c r="B21" s="119" t="s">
        <v>98</v>
      </c>
      <c r="C21" s="33"/>
      <c r="D21" s="33">
        <v>3619284</v>
      </c>
      <c r="E21" s="33"/>
      <c r="F21" s="33"/>
      <c r="G21" s="33"/>
      <c r="H21" s="46">
        <v>3619284</v>
      </c>
    </row>
    <row r="22" spans="2:8" ht="15" x14ac:dyDescent="0.35">
      <c r="B22" s="119" t="s">
        <v>449</v>
      </c>
      <c r="C22" s="33"/>
      <c r="D22" s="33"/>
      <c r="E22" s="33"/>
      <c r="F22" s="33"/>
      <c r="G22" s="33"/>
      <c r="H22" s="46">
        <v>0</v>
      </c>
    </row>
    <row r="23" spans="2:8" x14ac:dyDescent="0.3">
      <c r="B23" s="119" t="s">
        <v>99</v>
      </c>
      <c r="C23" s="33">
        <v>37598.010300000002</v>
      </c>
      <c r="D23" s="33"/>
      <c r="E23" s="33"/>
      <c r="F23" s="33"/>
      <c r="G23" s="33"/>
      <c r="H23" s="46">
        <v>37598.010300000002</v>
      </c>
    </row>
    <row r="24" spans="2:8" x14ac:dyDescent="0.3">
      <c r="B24" s="119" t="s">
        <v>100</v>
      </c>
      <c r="C24" s="33">
        <v>51262.668590780799</v>
      </c>
      <c r="D24" s="33"/>
      <c r="E24" s="33"/>
      <c r="F24" s="33"/>
      <c r="G24" s="33"/>
      <c r="H24" s="46">
        <v>51262.668590780799</v>
      </c>
    </row>
    <row r="25" spans="2:8" ht="14.4" thickBot="1" x14ac:dyDescent="0.35">
      <c r="B25" s="120" t="s">
        <v>101</v>
      </c>
      <c r="C25" s="26">
        <v>569.75763600000005</v>
      </c>
      <c r="D25" s="26">
        <v>16.928999999999998</v>
      </c>
      <c r="E25" s="26">
        <v>10683.12353544</v>
      </c>
      <c r="F25" s="26"/>
      <c r="G25" s="26"/>
      <c r="H25" s="47">
        <v>11269.81017144</v>
      </c>
    </row>
    <row r="26" spans="2:8" ht="14.4" thickBot="1" x14ac:dyDescent="0.35">
      <c r="B26" s="137" t="str">
        <f>"Total (GJ)"</f>
        <v>Total (GJ)</v>
      </c>
      <c r="C26" s="138">
        <v>8241017.7572395699</v>
      </c>
      <c r="D26" s="138">
        <v>5797952.3139374098</v>
      </c>
      <c r="E26" s="138">
        <v>1116336.4518625501</v>
      </c>
      <c r="F26" s="138">
        <v>13164.7616</v>
      </c>
      <c r="G26" s="138">
        <v>727.50959999999998</v>
      </c>
      <c r="H26" s="139">
        <v>15169198.794239501</v>
      </c>
    </row>
    <row r="27" spans="2:8" x14ac:dyDescent="0.3">
      <c r="B27" s="1" t="s">
        <v>2</v>
      </c>
    </row>
    <row r="28" spans="2:8" x14ac:dyDescent="0.3">
      <c r="B28" s="1" t="s">
        <v>2</v>
      </c>
    </row>
  </sheetData>
  <sheetProtection sheet="1" objects="1" scenarios="1"/>
  <autoFilter ref="B7:H26" xr:uid="{00000000-0009-0000-0000-000004000000}"/>
  <mergeCells count="4">
    <mergeCell ref="B1:H1"/>
    <mergeCell ref="B2:H2"/>
    <mergeCell ref="B3:H3"/>
    <mergeCell ref="B4:H4"/>
  </mergeCells>
  <hyperlinks>
    <hyperlink ref="J1" location="Index!A1" display="Return to Index" xr:uid="{334589E3-306B-49AC-AEF0-9FB341367735}"/>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sheetPr>
  <dimension ref="B1:J11"/>
  <sheetViews>
    <sheetView showGridLines="0" workbookViewId="0">
      <selection activeCell="J1" sqref="J1"/>
    </sheetView>
  </sheetViews>
  <sheetFormatPr defaultRowHeight="13.8" x14ac:dyDescent="0.3"/>
  <cols>
    <col min="1" max="1" width="4" customWidth="1"/>
    <col min="2" max="2" width="49.6640625" customWidth="1"/>
    <col min="3" max="6" width="17.109375" customWidth="1"/>
    <col min="7" max="7" width="16.44140625" customWidth="1"/>
    <col min="8" max="8" width="17.33203125" customWidth="1"/>
  </cols>
  <sheetData>
    <row r="1" spans="2:10" x14ac:dyDescent="0.3">
      <c r="B1" s="255" t="s">
        <v>0</v>
      </c>
      <c r="C1" s="255"/>
      <c r="D1" s="255"/>
      <c r="E1" s="255"/>
      <c r="F1" s="255"/>
      <c r="J1" s="27" t="s">
        <v>427</v>
      </c>
    </row>
    <row r="2" spans="2:10" x14ac:dyDescent="0.3">
      <c r="B2" s="255" t="s">
        <v>15</v>
      </c>
      <c r="C2" s="255"/>
      <c r="D2" s="255"/>
      <c r="E2" s="255"/>
      <c r="F2" s="255"/>
    </row>
    <row r="3" spans="2:10" x14ac:dyDescent="0.3">
      <c r="B3" s="255" t="s">
        <v>379</v>
      </c>
      <c r="C3" s="255"/>
      <c r="D3" s="255"/>
      <c r="E3" s="255"/>
      <c r="F3" s="255"/>
    </row>
    <row r="4" spans="2:10" x14ac:dyDescent="0.3">
      <c r="B4" s="255" t="s">
        <v>377</v>
      </c>
      <c r="C4" s="255"/>
      <c r="D4" s="255"/>
      <c r="E4" s="255"/>
      <c r="F4" s="255"/>
    </row>
    <row r="6" spans="2:10" ht="14.4" thickBot="1" x14ac:dyDescent="0.35">
      <c r="B6" s="83" t="s">
        <v>71</v>
      </c>
      <c r="C6" s="84" t="s">
        <v>72</v>
      </c>
      <c r="D6" s="84" t="s">
        <v>73</v>
      </c>
      <c r="E6" s="84" t="s">
        <v>74</v>
      </c>
      <c r="F6" s="85" t="s">
        <v>75</v>
      </c>
    </row>
    <row r="7" spans="2:10" ht="15" x14ac:dyDescent="0.35">
      <c r="B7" s="119" t="s">
        <v>176</v>
      </c>
      <c r="C7" s="98" t="s">
        <v>441</v>
      </c>
      <c r="D7" s="32">
        <v>1202359</v>
      </c>
      <c r="E7" s="33">
        <v>1163635</v>
      </c>
      <c r="F7" s="34">
        <v>1133906.2408245299</v>
      </c>
    </row>
    <row r="8" spans="2:10" x14ac:dyDescent="0.3">
      <c r="B8" s="119" t="s">
        <v>128</v>
      </c>
      <c r="C8" s="31" t="s">
        <v>126</v>
      </c>
      <c r="D8" s="32">
        <v>24347063</v>
      </c>
      <c r="E8" s="33">
        <v>22983577.210000001</v>
      </c>
      <c r="F8" s="34">
        <v>19974233.363636401</v>
      </c>
    </row>
    <row r="9" spans="2:10" ht="15.6" thickBot="1" x14ac:dyDescent="0.4">
      <c r="B9" s="120" t="s">
        <v>447</v>
      </c>
      <c r="C9" s="99" t="s">
        <v>442</v>
      </c>
      <c r="D9" s="100">
        <v>4.9384149537872402E-2</v>
      </c>
      <c r="E9" s="101">
        <v>5.0628977378064301E-2</v>
      </c>
      <c r="F9" s="102">
        <v>5.6768437616603301E-2</v>
      </c>
    </row>
    <row r="10" spans="2:10" x14ac:dyDescent="0.3">
      <c r="B10" s="2"/>
      <c r="C10" s="2"/>
      <c r="D10" s="2"/>
      <c r="E10" s="2"/>
      <c r="F10" s="2"/>
    </row>
    <row r="11" spans="2:10" x14ac:dyDescent="0.3">
      <c r="B11" s="1" t="s">
        <v>2</v>
      </c>
    </row>
  </sheetData>
  <sheetProtection sheet="1" objects="1" scenarios="1"/>
  <autoFilter ref="B6:F10" xr:uid="{00000000-0009-0000-0000-000016000000}"/>
  <mergeCells count="4">
    <mergeCell ref="B1:F1"/>
    <mergeCell ref="B2:F2"/>
    <mergeCell ref="B3:F3"/>
    <mergeCell ref="B4:F4"/>
  </mergeCells>
  <hyperlinks>
    <hyperlink ref="J1" location="Index!A1" display="Return to Index" xr:uid="{719CB9A9-F223-4A0E-B8E6-E1CF2F4A51F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39997558519241921"/>
  </sheetPr>
  <dimension ref="B1:J15"/>
  <sheetViews>
    <sheetView showGridLines="0" workbookViewId="0">
      <selection activeCell="J1" sqref="J1"/>
    </sheetView>
  </sheetViews>
  <sheetFormatPr defaultRowHeight="13.8" x14ac:dyDescent="0.3"/>
  <cols>
    <col min="1" max="1" width="4" customWidth="1"/>
    <col min="2" max="2" width="50" customWidth="1"/>
    <col min="3" max="5" width="17.109375" customWidth="1"/>
  </cols>
  <sheetData>
    <row r="1" spans="2:10" x14ac:dyDescent="0.3">
      <c r="B1" s="255" t="s">
        <v>0</v>
      </c>
      <c r="C1" s="255"/>
      <c r="D1" s="255"/>
      <c r="E1" s="255"/>
      <c r="J1" s="27" t="s">
        <v>427</v>
      </c>
    </row>
    <row r="2" spans="2:10" x14ac:dyDescent="0.3">
      <c r="B2" s="255" t="s">
        <v>16</v>
      </c>
      <c r="C2" s="255"/>
      <c r="D2" s="255"/>
      <c r="E2" s="255"/>
    </row>
    <row r="3" spans="2:10" x14ac:dyDescent="0.3">
      <c r="B3" s="257" t="s">
        <v>379</v>
      </c>
      <c r="C3" s="255"/>
      <c r="D3" s="255"/>
      <c r="E3" s="255"/>
    </row>
    <row r="4" spans="2:10" x14ac:dyDescent="0.3">
      <c r="B4" s="255" t="s">
        <v>377</v>
      </c>
      <c r="C4" s="255"/>
      <c r="D4" s="255"/>
      <c r="E4" s="255"/>
    </row>
    <row r="6" spans="2:10" ht="14.4" thickBot="1" x14ac:dyDescent="0.35">
      <c r="B6" s="83" t="s">
        <v>177</v>
      </c>
      <c r="C6" s="84" t="s">
        <v>73</v>
      </c>
      <c r="D6" s="84" t="s">
        <v>74</v>
      </c>
      <c r="E6" s="85" t="s">
        <v>75</v>
      </c>
    </row>
    <row r="7" spans="2:10" x14ac:dyDescent="0.3">
      <c r="B7" s="118" t="s">
        <v>178</v>
      </c>
      <c r="C7" s="39">
        <v>3478.51922166861</v>
      </c>
      <c r="D7" s="40">
        <v>3435.79346684039</v>
      </c>
      <c r="E7" s="41">
        <v>2767.06952643163</v>
      </c>
    </row>
    <row r="8" spans="2:10" x14ac:dyDescent="0.3">
      <c r="B8" s="119" t="s">
        <v>179</v>
      </c>
      <c r="C8" s="32">
        <v>13206.7734881572</v>
      </c>
      <c r="D8" s="33">
        <v>11455.692662236699</v>
      </c>
      <c r="E8" s="34">
        <v>9859.0472401650295</v>
      </c>
    </row>
    <row r="9" spans="2:10" x14ac:dyDescent="0.3">
      <c r="B9" s="119" t="s">
        <v>180</v>
      </c>
      <c r="C9" s="32">
        <v>20927.904712465501</v>
      </c>
      <c r="D9" s="33">
        <v>26161.956808767402</v>
      </c>
      <c r="E9" s="34">
        <v>21196.6550913967</v>
      </c>
    </row>
    <row r="10" spans="2:10" x14ac:dyDescent="0.3">
      <c r="B10" s="119" t="s">
        <v>448</v>
      </c>
      <c r="C10" s="32">
        <v>15761.7709592962</v>
      </c>
      <c r="D10" s="33">
        <v>12976.058165710099</v>
      </c>
      <c r="E10" s="34">
        <v>10892.097556129</v>
      </c>
    </row>
    <row r="11" spans="2:10" x14ac:dyDescent="0.3">
      <c r="B11" s="119" t="s">
        <v>182</v>
      </c>
      <c r="C11" s="107">
        <v>1.46926414860356E-2</v>
      </c>
      <c r="D11" s="103">
        <v>2.1446985252670199E-2</v>
      </c>
      <c r="E11" s="104">
        <v>8.7452053866455496E-3</v>
      </c>
    </row>
    <row r="12" spans="2:10" x14ac:dyDescent="0.3">
      <c r="B12" s="119" t="s">
        <v>183</v>
      </c>
      <c r="C12" s="107">
        <v>0.23776758469349199</v>
      </c>
      <c r="D12" s="103">
        <v>0.248178852256318</v>
      </c>
      <c r="E12" s="112">
        <v>0.20173527927417501</v>
      </c>
    </row>
    <row r="13" spans="2:10" ht="14.4" thickBot="1" x14ac:dyDescent="0.35">
      <c r="B13" s="120" t="s">
        <v>184</v>
      </c>
      <c r="C13" s="35">
        <v>544.81970319846005</v>
      </c>
      <c r="D13" s="26">
        <v>432.93777143200998</v>
      </c>
      <c r="E13" s="36">
        <v>360.09611527195102</v>
      </c>
    </row>
    <row r="15" spans="2:10" x14ac:dyDescent="0.3">
      <c r="B15" s="1" t="s">
        <v>2</v>
      </c>
    </row>
  </sheetData>
  <sheetProtection sheet="1" objects="1" scenarios="1"/>
  <autoFilter ref="B6:E14" xr:uid="{00000000-0009-0000-0000-000018000000}"/>
  <mergeCells count="4">
    <mergeCell ref="B1:E1"/>
    <mergeCell ref="B2:E2"/>
    <mergeCell ref="B3:E3"/>
    <mergeCell ref="B4:E4"/>
  </mergeCells>
  <hyperlinks>
    <hyperlink ref="J1" location="Index!A1" display="Return to Index" xr:uid="{876FFE1E-B9FF-444B-8093-D70800CDB52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39997558519241921"/>
  </sheetPr>
  <dimension ref="B1:J28"/>
  <sheetViews>
    <sheetView showGridLines="0" workbookViewId="0">
      <selection activeCell="J1" sqref="J1"/>
    </sheetView>
  </sheetViews>
  <sheetFormatPr defaultRowHeight="13.8" x14ac:dyDescent="0.3"/>
  <cols>
    <col min="1" max="1" width="4" customWidth="1"/>
    <col min="2" max="2" width="50" customWidth="1"/>
    <col min="3" max="9" width="17.109375" customWidth="1"/>
    <col min="10" max="11" width="10" customWidth="1"/>
  </cols>
  <sheetData>
    <row r="1" spans="2:10" x14ac:dyDescent="0.3">
      <c r="B1" s="255" t="s">
        <v>0</v>
      </c>
      <c r="C1" s="255"/>
      <c r="D1" s="255"/>
      <c r="E1" s="255"/>
      <c r="F1" s="255"/>
      <c r="G1" s="255"/>
      <c r="H1" s="255"/>
      <c r="I1" s="255"/>
      <c r="J1" s="27" t="s">
        <v>427</v>
      </c>
    </row>
    <row r="2" spans="2:10" x14ac:dyDescent="0.3">
      <c r="B2" s="255" t="s">
        <v>16</v>
      </c>
      <c r="C2" s="255"/>
      <c r="D2" s="255"/>
      <c r="E2" s="255"/>
      <c r="F2" s="255"/>
      <c r="G2" s="255"/>
      <c r="H2" s="255"/>
      <c r="I2" s="255"/>
    </row>
    <row r="3" spans="2:10" x14ac:dyDescent="0.3">
      <c r="B3" s="255" t="s">
        <v>375</v>
      </c>
      <c r="C3" s="255"/>
      <c r="D3" s="255"/>
      <c r="E3" s="255"/>
      <c r="F3" s="255"/>
      <c r="G3" s="255"/>
      <c r="H3" s="255"/>
      <c r="I3" s="255"/>
    </row>
    <row r="4" spans="2:10" x14ac:dyDescent="0.3">
      <c r="B4" s="255" t="s">
        <v>377</v>
      </c>
      <c r="C4" s="255"/>
      <c r="D4" s="255"/>
      <c r="E4" s="255"/>
      <c r="F4" s="255"/>
      <c r="G4" s="255"/>
      <c r="H4" s="255"/>
      <c r="I4" s="255"/>
    </row>
    <row r="6" spans="2:10" ht="28.2" thickBot="1" x14ac:dyDescent="0.35">
      <c r="B6" s="83" t="s">
        <v>177</v>
      </c>
      <c r="C6" s="84" t="s">
        <v>178</v>
      </c>
      <c r="D6" s="84" t="s">
        <v>179</v>
      </c>
      <c r="E6" s="84" t="s">
        <v>180</v>
      </c>
      <c r="F6" s="84" t="s">
        <v>181</v>
      </c>
      <c r="G6" s="84" t="s">
        <v>182</v>
      </c>
      <c r="H6" s="84" t="s">
        <v>183</v>
      </c>
      <c r="I6" s="85" t="s">
        <v>184</v>
      </c>
    </row>
    <row r="7" spans="2:10" x14ac:dyDescent="0.3">
      <c r="B7" s="48" t="s">
        <v>431</v>
      </c>
      <c r="C7" s="23"/>
      <c r="D7" s="23"/>
      <c r="E7" s="23"/>
      <c r="F7" s="23"/>
      <c r="G7" s="23"/>
      <c r="H7" s="23"/>
      <c r="I7" s="29"/>
    </row>
    <row r="8" spans="2:10" x14ac:dyDescent="0.3">
      <c r="B8" s="49" t="s">
        <v>368</v>
      </c>
      <c r="C8" s="51"/>
      <c r="D8" s="51"/>
      <c r="E8" s="51"/>
      <c r="F8" s="51"/>
      <c r="G8" s="51"/>
      <c r="H8" s="51"/>
      <c r="I8" s="52"/>
    </row>
    <row r="9" spans="2:10" x14ac:dyDescent="0.3">
      <c r="B9" s="53" t="s">
        <v>102</v>
      </c>
      <c r="C9" s="33">
        <v>462.038096587881</v>
      </c>
      <c r="D9" s="33">
        <v>2236.28114401006</v>
      </c>
      <c r="E9" s="103">
        <v>0.60831495185342999</v>
      </c>
      <c r="F9" s="33">
        <v>479.31856388034703</v>
      </c>
      <c r="G9" s="108">
        <v>4.2451184904555701E-5</v>
      </c>
      <c r="H9" s="111">
        <v>2.00122215011223E-2</v>
      </c>
      <c r="I9" s="124">
        <v>80.074419475309298</v>
      </c>
    </row>
    <row r="10" spans="2:10" x14ac:dyDescent="0.3">
      <c r="B10" s="53" t="s">
        <v>103</v>
      </c>
      <c r="C10" s="33">
        <v>321.45164147349402</v>
      </c>
      <c r="D10" s="33">
        <v>255.76999972738599</v>
      </c>
      <c r="E10" s="103">
        <v>0.15527099183637699</v>
      </c>
      <c r="F10" s="33">
        <v>1134.3298275908001</v>
      </c>
      <c r="G10" s="108">
        <v>1.10314215045636E-4</v>
      </c>
      <c r="H10" s="111">
        <v>3.3063050930080801E-2</v>
      </c>
      <c r="I10" s="124">
        <v>13.169862108780499</v>
      </c>
    </row>
    <row r="11" spans="2:10" x14ac:dyDescent="0.3">
      <c r="B11" s="53" t="s">
        <v>104</v>
      </c>
      <c r="C11" s="93">
        <v>52.859811946500002</v>
      </c>
      <c r="D11" s="33">
        <v>117.630267267375</v>
      </c>
      <c r="E11" s="103">
        <v>6.9569606109595603E-2</v>
      </c>
      <c r="F11" s="33">
        <v>275.87971689264202</v>
      </c>
      <c r="G11" s="110">
        <v>7.9140714677887004E-6</v>
      </c>
      <c r="H11" s="111">
        <v>7.0396924814754101E-3</v>
      </c>
      <c r="I11" s="112">
        <v>6.2971334401975003</v>
      </c>
    </row>
    <row r="12" spans="2:10" x14ac:dyDescent="0.3">
      <c r="B12" s="49" t="s">
        <v>429</v>
      </c>
      <c r="C12" s="93"/>
      <c r="D12" s="33"/>
      <c r="E12" s="103"/>
      <c r="F12" s="33"/>
      <c r="G12" s="110"/>
      <c r="H12" s="111"/>
      <c r="I12" s="112"/>
    </row>
    <row r="13" spans="2:10" x14ac:dyDescent="0.3">
      <c r="B13" s="53" t="s">
        <v>106</v>
      </c>
      <c r="C13" s="93">
        <v>59.259404510769997</v>
      </c>
      <c r="D13" s="93">
        <v>90.494010415209999</v>
      </c>
      <c r="E13" s="33">
        <v>20923.622077201398</v>
      </c>
      <c r="F13" s="33">
        <v>199.46359588174599</v>
      </c>
      <c r="G13" s="109">
        <v>9.2894123195290407E-3</v>
      </c>
      <c r="H13" s="111">
        <v>1.0480950871294701E-2</v>
      </c>
      <c r="I13" s="112">
        <v>6.3871791834542</v>
      </c>
    </row>
    <row r="14" spans="2:10" x14ac:dyDescent="0.3">
      <c r="B14" s="53" t="s">
        <v>109</v>
      </c>
      <c r="C14" s="93">
        <v>89.671601893276005</v>
      </c>
      <c r="D14" s="33">
        <v>170.83362665607001</v>
      </c>
      <c r="E14" s="103">
        <v>0.110225818941964</v>
      </c>
      <c r="F14" s="33">
        <v>437.81138441759998</v>
      </c>
      <c r="G14" s="108">
        <v>5.1745581798430701E-5</v>
      </c>
      <c r="H14" s="111">
        <v>4.0973388909215603E-3</v>
      </c>
      <c r="I14" s="112">
        <v>8.6552804111748003</v>
      </c>
    </row>
    <row r="15" spans="2:10" x14ac:dyDescent="0.3">
      <c r="B15" s="49" t="s">
        <v>430</v>
      </c>
      <c r="C15" s="93"/>
      <c r="D15" s="33"/>
      <c r="E15" s="105"/>
      <c r="F15" s="33"/>
      <c r="G15" s="108"/>
      <c r="H15" s="111"/>
      <c r="I15" s="112"/>
    </row>
    <row r="16" spans="2:10" x14ac:dyDescent="0.3">
      <c r="B16" s="53" t="s">
        <v>110</v>
      </c>
      <c r="C16" s="33">
        <v>893.86525844338598</v>
      </c>
      <c r="D16" s="33">
        <v>1927.0437129787499</v>
      </c>
      <c r="E16" s="103">
        <v>1.4105775106368399</v>
      </c>
      <c r="F16" s="33">
        <v>4329.4851972031302</v>
      </c>
      <c r="G16" s="109">
        <v>3.69651498576197E-3</v>
      </c>
      <c r="H16" s="111">
        <v>3.7290981563286703E-2</v>
      </c>
      <c r="I16" s="106">
        <v>109.410910192643</v>
      </c>
    </row>
    <row r="17" spans="2:9" ht="14.4" thickBot="1" x14ac:dyDescent="0.35">
      <c r="B17" s="53" t="s">
        <v>111</v>
      </c>
      <c r="C17" s="103">
        <v>5.3681166000000002E-2</v>
      </c>
      <c r="D17" s="103">
        <v>0.12897423</v>
      </c>
      <c r="E17" s="109">
        <v>1.7533391441297601E-4</v>
      </c>
      <c r="F17" s="93">
        <v>87.901193940406799</v>
      </c>
      <c r="G17" s="110">
        <v>8.9258638921946899E-6</v>
      </c>
      <c r="H17" s="111">
        <v>2.07848449913553E-3</v>
      </c>
      <c r="I17" s="112">
        <v>1.1911677250000001E-2</v>
      </c>
    </row>
    <row r="18" spans="2:9" x14ac:dyDescent="0.3">
      <c r="B18" s="114" t="s">
        <v>112</v>
      </c>
      <c r="C18" s="115">
        <v>1879.1994960213101</v>
      </c>
      <c r="D18" s="115">
        <v>4798.1817352848502</v>
      </c>
      <c r="E18" s="115">
        <v>20925.976211414702</v>
      </c>
      <c r="F18" s="115">
        <v>6944.1894798066696</v>
      </c>
      <c r="G18" s="122">
        <v>1.32072782223996E-2</v>
      </c>
      <c r="H18" s="122">
        <v>0.11406272073731701</v>
      </c>
      <c r="I18" s="117">
        <v>224.00669648881001</v>
      </c>
    </row>
    <row r="19" spans="2:9" x14ac:dyDescent="0.3">
      <c r="B19" s="60" t="s">
        <v>435</v>
      </c>
      <c r="C19" s="51"/>
      <c r="D19" s="51"/>
      <c r="E19" s="51"/>
      <c r="F19" s="51"/>
      <c r="G19" s="51"/>
      <c r="H19" s="51"/>
      <c r="I19" s="52"/>
    </row>
    <row r="20" spans="2:9" x14ac:dyDescent="0.3">
      <c r="B20" s="58" t="s">
        <v>432</v>
      </c>
      <c r="C20" s="33">
        <v>483.52540560557202</v>
      </c>
      <c r="D20" s="33">
        <v>3782.7285721747899</v>
      </c>
      <c r="E20" s="103">
        <v>0.67560849118556898</v>
      </c>
      <c r="F20" s="33">
        <v>3062.5275124992199</v>
      </c>
      <c r="G20" s="109">
        <v>4.2537868258990302E-4</v>
      </c>
      <c r="H20" s="103">
        <v>4.59852812280356E-2</v>
      </c>
      <c r="I20" s="106">
        <v>126.792009575663</v>
      </c>
    </row>
    <row r="21" spans="2:9" x14ac:dyDescent="0.3">
      <c r="B21" s="58" t="s">
        <v>433</v>
      </c>
      <c r="C21" s="33">
        <v>182.99797301839601</v>
      </c>
      <c r="D21" s="33">
        <v>183.701018997403</v>
      </c>
      <c r="E21" s="103">
        <v>0.163786632751694</v>
      </c>
      <c r="F21" s="33">
        <v>2649.14469584156</v>
      </c>
      <c r="G21" s="109">
        <v>5.3441674073411599E-4</v>
      </c>
      <c r="H21" s="103">
        <v>1.42292535633007E-2</v>
      </c>
      <c r="I21" s="94">
        <v>11.787282603457699</v>
      </c>
    </row>
    <row r="22" spans="2:9" ht="14.4" thickBot="1" x14ac:dyDescent="0.35">
      <c r="B22" s="58" t="s">
        <v>434</v>
      </c>
      <c r="C22" s="33">
        <v>640.47963047555402</v>
      </c>
      <c r="D22" s="33">
        <v>3809.4082753551502</v>
      </c>
      <c r="E22" s="103">
        <v>0.83464212350116096</v>
      </c>
      <c r="F22" s="33">
        <v>3058.0371729528802</v>
      </c>
      <c r="G22" s="109">
        <v>4.3459143153838501E-4</v>
      </c>
      <c r="H22" s="103">
        <v>6.3028803018299995E-2</v>
      </c>
      <c r="I22" s="106">
        <v>133.01192593684601</v>
      </c>
    </row>
    <row r="23" spans="2:9" x14ac:dyDescent="0.3">
      <c r="B23" s="114" t="s">
        <v>113</v>
      </c>
      <c r="C23" s="115">
        <v>1307.0030090995201</v>
      </c>
      <c r="D23" s="115">
        <v>7775.8378665273403</v>
      </c>
      <c r="E23" s="116">
        <v>1.67403724743842</v>
      </c>
      <c r="F23" s="115">
        <v>8769.7093812936491</v>
      </c>
      <c r="G23" s="123">
        <v>1.3943868548623999E-3</v>
      </c>
      <c r="H23" s="116">
        <v>0.12324333780963601</v>
      </c>
      <c r="I23" s="117">
        <v>271.591218115966</v>
      </c>
    </row>
    <row r="24" spans="2:9" x14ac:dyDescent="0.3">
      <c r="B24" s="60" t="s">
        <v>436</v>
      </c>
      <c r="C24" s="51"/>
      <c r="D24" s="51"/>
      <c r="E24" s="51"/>
      <c r="F24" s="51"/>
      <c r="G24" s="51"/>
      <c r="H24" s="51"/>
      <c r="I24" s="52"/>
    </row>
    <row r="25" spans="2:9" ht="14.4" thickBot="1" x14ac:dyDescent="0.35">
      <c r="B25" s="58" t="s">
        <v>437</v>
      </c>
      <c r="C25" s="33">
        <v>292.31671654777699</v>
      </c>
      <c r="D25" s="33">
        <v>632.753886344987</v>
      </c>
      <c r="E25" s="103">
        <v>0.25446380324094398</v>
      </c>
      <c r="F25" s="93">
        <v>47.872098195914703</v>
      </c>
      <c r="G25" s="108">
        <v>9.0976408773567503E-5</v>
      </c>
      <c r="H25" s="109">
        <v>4.61526146538733E-4</v>
      </c>
      <c r="I25" s="94">
        <v>49.221788593684401</v>
      </c>
    </row>
    <row r="26" spans="2:9" x14ac:dyDescent="0.3">
      <c r="B26" s="121" t="s">
        <v>114</v>
      </c>
      <c r="C26" s="142">
        <v>292.31671654777699</v>
      </c>
      <c r="D26" s="142">
        <v>632.753886344987</v>
      </c>
      <c r="E26" s="143">
        <v>0.25446380324094398</v>
      </c>
      <c r="F26" s="144">
        <v>47.872098195914703</v>
      </c>
      <c r="G26" s="145">
        <v>9.0976408773567503E-5</v>
      </c>
      <c r="H26" s="146">
        <v>4.61526146538733E-4</v>
      </c>
      <c r="I26" s="147">
        <v>49.221788593684401</v>
      </c>
    </row>
    <row r="27" spans="2:9" x14ac:dyDescent="0.3">
      <c r="B27" s="140" t="str">
        <f>"Total:"</f>
        <v>Total:</v>
      </c>
      <c r="C27" s="77">
        <v>3478.51922166861</v>
      </c>
      <c r="D27" s="77">
        <v>13206.7734881572</v>
      </c>
      <c r="E27" s="77">
        <v>20927.904712465399</v>
      </c>
      <c r="F27" s="77">
        <v>15761.7709592962</v>
      </c>
      <c r="G27" s="148">
        <v>1.46926414860356E-2</v>
      </c>
      <c r="H27" s="149">
        <v>0.23776758469349199</v>
      </c>
      <c r="I27" s="78">
        <v>544.81970319846005</v>
      </c>
    </row>
    <row r="28" spans="2:9" x14ac:dyDescent="0.3">
      <c r="B28" s="1" t="s">
        <v>2</v>
      </c>
    </row>
  </sheetData>
  <sheetProtection sheet="1" objects="1" scenarios="1"/>
  <autoFilter ref="B6:I27" xr:uid="{00000000-0009-0000-0000-000017000000}"/>
  <mergeCells count="4">
    <mergeCell ref="B1:I1"/>
    <mergeCell ref="B2:I2"/>
    <mergeCell ref="B3:I3"/>
    <mergeCell ref="B4:I4"/>
  </mergeCells>
  <hyperlinks>
    <hyperlink ref="J1" location="Index!A1" display="Return to Index" xr:uid="{2502E04D-4E55-4983-9179-FDF78E506C8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sheetPr>
  <dimension ref="B1:J11"/>
  <sheetViews>
    <sheetView showGridLines="0" workbookViewId="0">
      <selection activeCell="J1" sqref="J1"/>
    </sheetView>
  </sheetViews>
  <sheetFormatPr defaultRowHeight="13.8" x14ac:dyDescent="0.3"/>
  <cols>
    <col min="1" max="1" width="4" customWidth="1"/>
    <col min="2" max="2" width="50" customWidth="1"/>
    <col min="3" max="6" width="17.33203125" customWidth="1"/>
  </cols>
  <sheetData>
    <row r="1" spans="2:10" x14ac:dyDescent="0.3">
      <c r="B1" s="255" t="s">
        <v>0</v>
      </c>
      <c r="C1" s="255"/>
      <c r="D1" s="255"/>
      <c r="E1" s="255"/>
      <c r="F1" s="255"/>
      <c r="J1" s="27" t="s">
        <v>427</v>
      </c>
    </row>
    <row r="2" spans="2:10" x14ac:dyDescent="0.3">
      <c r="B2" s="255" t="s">
        <v>17</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80" t="s">
        <v>71</v>
      </c>
      <c r="C6" s="81" t="s">
        <v>72</v>
      </c>
      <c r="D6" s="81" t="s">
        <v>73</v>
      </c>
      <c r="E6" s="81" t="s">
        <v>74</v>
      </c>
      <c r="F6" s="81" t="s">
        <v>75</v>
      </c>
    </row>
    <row r="7" spans="2:10" x14ac:dyDescent="0.3">
      <c r="B7" s="118" t="s">
        <v>185</v>
      </c>
      <c r="C7" s="38" t="s">
        <v>186</v>
      </c>
      <c r="D7" s="39">
        <v>52531</v>
      </c>
      <c r="E7" s="40">
        <v>46574.058863900202</v>
      </c>
      <c r="F7" s="41">
        <v>46191.003157403298</v>
      </c>
    </row>
    <row r="8" spans="2:10" x14ac:dyDescent="0.3">
      <c r="B8" s="119" t="s">
        <v>125</v>
      </c>
      <c r="C8" s="31" t="s">
        <v>126</v>
      </c>
      <c r="D8" s="32">
        <v>26529722</v>
      </c>
      <c r="E8" s="33">
        <v>26597903</v>
      </c>
      <c r="F8" s="34">
        <v>25664264.82</v>
      </c>
    </row>
    <row r="9" spans="2:10" ht="14.4" thickBot="1" x14ac:dyDescent="0.35">
      <c r="B9" s="120" t="s">
        <v>450</v>
      </c>
      <c r="C9" s="25" t="s">
        <v>187</v>
      </c>
      <c r="D9" s="100">
        <v>1.98008105776608E-3</v>
      </c>
      <c r="E9" s="101">
        <v>1.75104251127994E-3</v>
      </c>
      <c r="F9" s="102">
        <v>1.79981788519575E-3</v>
      </c>
    </row>
    <row r="11" spans="2:10" x14ac:dyDescent="0.3">
      <c r="B11" s="1" t="s">
        <v>2</v>
      </c>
    </row>
  </sheetData>
  <sheetProtection sheet="1" objects="1" scenarios="1"/>
  <autoFilter ref="B6:F10" xr:uid="{00000000-0009-0000-0000-000019000000}"/>
  <mergeCells count="4">
    <mergeCell ref="B1:F1"/>
    <mergeCell ref="B2:F2"/>
    <mergeCell ref="B3:F3"/>
    <mergeCell ref="B4:F4"/>
  </mergeCells>
  <hyperlinks>
    <hyperlink ref="J1" location="Index!A1" display="Return to Index" xr:uid="{49CD526E-DDE4-43B6-BA6E-F4F5EBCD1C98}"/>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sheetPr>
  <dimension ref="B1:J11"/>
  <sheetViews>
    <sheetView showGridLines="0" workbookViewId="0">
      <selection activeCell="J1" sqref="J1"/>
    </sheetView>
  </sheetViews>
  <sheetFormatPr defaultRowHeight="13.8" x14ac:dyDescent="0.3"/>
  <cols>
    <col min="1" max="1" width="4" customWidth="1"/>
    <col min="2" max="2" width="50" customWidth="1"/>
    <col min="3" max="6" width="17.33203125" customWidth="1"/>
  </cols>
  <sheetData>
    <row r="1" spans="2:10" x14ac:dyDescent="0.3">
      <c r="B1" s="255" t="s">
        <v>0</v>
      </c>
      <c r="C1" s="255"/>
      <c r="D1" s="255"/>
      <c r="E1" s="255"/>
      <c r="F1" s="255"/>
      <c r="J1" s="27" t="s">
        <v>427</v>
      </c>
    </row>
    <row r="2" spans="2:10" x14ac:dyDescent="0.3">
      <c r="B2" s="255" t="s">
        <v>18</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80" t="s">
        <v>71</v>
      </c>
      <c r="C6" s="81" t="s">
        <v>72</v>
      </c>
      <c r="D6" s="81" t="s">
        <v>73</v>
      </c>
      <c r="E6" s="81" t="s">
        <v>74</v>
      </c>
      <c r="F6" s="81" t="s">
        <v>75</v>
      </c>
    </row>
    <row r="7" spans="2:10" x14ac:dyDescent="0.3">
      <c r="B7" s="118" t="s">
        <v>188</v>
      </c>
      <c r="C7" s="38" t="s">
        <v>186</v>
      </c>
      <c r="D7" s="39">
        <v>22470</v>
      </c>
      <c r="E7" s="40">
        <v>17285.0300367329</v>
      </c>
      <c r="F7" s="41">
        <v>17100.429663632</v>
      </c>
    </row>
    <row r="8" spans="2:10" x14ac:dyDescent="0.3">
      <c r="B8" s="119" t="s">
        <v>125</v>
      </c>
      <c r="C8" s="31" t="s">
        <v>126</v>
      </c>
      <c r="D8" s="32">
        <v>26529722</v>
      </c>
      <c r="E8" s="33">
        <v>26597903</v>
      </c>
      <c r="F8" s="34">
        <v>25664264.82</v>
      </c>
    </row>
    <row r="9" spans="2:10" ht="14.4" thickBot="1" x14ac:dyDescent="0.35">
      <c r="B9" s="120" t="s">
        <v>451</v>
      </c>
      <c r="C9" s="25" t="s">
        <v>187</v>
      </c>
      <c r="D9" s="100">
        <v>8.4697457440375699E-4</v>
      </c>
      <c r="E9" s="101">
        <v>6.4661599922832304E-4</v>
      </c>
      <c r="F9" s="102">
        <v>6.6631285422091803E-4</v>
      </c>
    </row>
    <row r="10" spans="2:10" x14ac:dyDescent="0.3">
      <c r="B10" s="2"/>
      <c r="C10" s="2"/>
      <c r="D10" s="2"/>
      <c r="E10" s="2"/>
      <c r="F10" s="2"/>
    </row>
    <row r="11" spans="2:10" x14ac:dyDescent="0.3">
      <c r="B11" s="1" t="s">
        <v>2</v>
      </c>
    </row>
  </sheetData>
  <sheetProtection sheet="1" objects="1" scenarios="1"/>
  <autoFilter ref="B6:F10" xr:uid="{00000000-0009-0000-0000-00001A000000}"/>
  <mergeCells count="4">
    <mergeCell ref="B1:F1"/>
    <mergeCell ref="B2:F2"/>
    <mergeCell ref="B3:F3"/>
    <mergeCell ref="B4:F4"/>
  </mergeCells>
  <hyperlinks>
    <hyperlink ref="J1" location="Index!A1" display="Return to Index" xr:uid="{1C08D01B-689A-45A0-B578-CAC3AA259DBB}"/>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sheetPr>
  <dimension ref="B1:I16"/>
  <sheetViews>
    <sheetView showGridLines="0" workbookViewId="0">
      <selection activeCell="I1" sqref="I1"/>
    </sheetView>
  </sheetViews>
  <sheetFormatPr defaultRowHeight="13.8" x14ac:dyDescent="0.3"/>
  <cols>
    <col min="1" max="1" width="4" customWidth="1"/>
    <col min="2" max="2" width="50.109375" customWidth="1"/>
    <col min="3" max="6" width="17.33203125" customWidth="1"/>
  </cols>
  <sheetData>
    <row r="1" spans="2:9" x14ac:dyDescent="0.3">
      <c r="B1" s="255" t="s">
        <v>0</v>
      </c>
      <c r="C1" s="255"/>
      <c r="D1" s="255"/>
      <c r="E1" s="255"/>
      <c r="F1" s="255"/>
      <c r="I1" s="27" t="s">
        <v>427</v>
      </c>
    </row>
    <row r="2" spans="2:9" x14ac:dyDescent="0.3">
      <c r="B2" s="255" t="s">
        <v>19</v>
      </c>
      <c r="C2" s="255"/>
      <c r="D2" s="255"/>
      <c r="E2" s="255"/>
      <c r="F2" s="255"/>
    </row>
    <row r="3" spans="2:9" x14ac:dyDescent="0.3">
      <c r="B3" s="257" t="s">
        <v>379</v>
      </c>
      <c r="C3" s="255"/>
      <c r="D3" s="255"/>
      <c r="E3" s="255"/>
      <c r="F3" s="255"/>
    </row>
    <row r="4" spans="2:9" x14ac:dyDescent="0.3">
      <c r="B4" s="255" t="s">
        <v>377</v>
      </c>
      <c r="C4" s="255"/>
      <c r="D4" s="255"/>
      <c r="E4" s="255"/>
      <c r="F4" s="255"/>
    </row>
    <row r="6" spans="2:9" ht="14.4" thickBot="1" x14ac:dyDescent="0.35">
      <c r="B6" s="80" t="s">
        <v>71</v>
      </c>
      <c r="C6" s="81" t="s">
        <v>72</v>
      </c>
      <c r="D6" s="81" t="s">
        <v>73</v>
      </c>
      <c r="E6" s="81" t="s">
        <v>74</v>
      </c>
      <c r="F6" s="81" t="s">
        <v>75</v>
      </c>
    </row>
    <row r="7" spans="2:9" x14ac:dyDescent="0.3">
      <c r="B7" s="118" t="s">
        <v>189</v>
      </c>
      <c r="C7" s="38" t="s">
        <v>186</v>
      </c>
      <c r="D7" s="39">
        <v>2344</v>
      </c>
      <c r="E7" s="40">
        <v>1840</v>
      </c>
      <c r="F7" s="41">
        <v>2110</v>
      </c>
    </row>
    <row r="8" spans="2:9" x14ac:dyDescent="0.3">
      <c r="B8" s="119" t="s">
        <v>125</v>
      </c>
      <c r="C8" s="31" t="s">
        <v>126</v>
      </c>
      <c r="D8" s="32">
        <v>26529722</v>
      </c>
      <c r="E8" s="33">
        <v>26597903</v>
      </c>
      <c r="F8" s="34">
        <v>25664264.82</v>
      </c>
    </row>
    <row r="9" spans="2:9" ht="14.4" thickBot="1" x14ac:dyDescent="0.35">
      <c r="B9" s="120" t="s">
        <v>190</v>
      </c>
      <c r="C9" s="25" t="s">
        <v>187</v>
      </c>
      <c r="D9" s="42">
        <v>8.8353733974294902E-5</v>
      </c>
      <c r="E9" s="43">
        <v>6.9999999999999994E-5</v>
      </c>
      <c r="F9" s="44">
        <v>8.0000000000000007E-5</v>
      </c>
    </row>
    <row r="11" spans="2:9" x14ac:dyDescent="0.3">
      <c r="B11" s="1" t="s">
        <v>2</v>
      </c>
    </row>
    <row r="14" spans="2:9" x14ac:dyDescent="0.3">
      <c r="E14" s="4"/>
      <c r="F14" s="4"/>
    </row>
    <row r="15" spans="2:9" x14ac:dyDescent="0.3">
      <c r="E15" s="4"/>
      <c r="F15" s="4"/>
    </row>
    <row r="16" spans="2:9" x14ac:dyDescent="0.3">
      <c r="E16" s="6"/>
      <c r="F16" s="6"/>
    </row>
  </sheetData>
  <sheetProtection sheet="1" objects="1" scenarios="1"/>
  <autoFilter ref="B6:F10" xr:uid="{00000000-0009-0000-0000-00001B000000}"/>
  <mergeCells count="4">
    <mergeCell ref="B1:F1"/>
    <mergeCell ref="B2:F2"/>
    <mergeCell ref="B3:F3"/>
    <mergeCell ref="B4:F4"/>
  </mergeCells>
  <hyperlinks>
    <hyperlink ref="I1" location="Index!A1" display="Return to Index" xr:uid="{FBD9C71C-1917-4EAB-BFE1-89C2F297035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sheetPr>
  <dimension ref="B1:J11"/>
  <sheetViews>
    <sheetView showGridLines="0" workbookViewId="0">
      <selection activeCell="J1" sqref="J1"/>
    </sheetView>
  </sheetViews>
  <sheetFormatPr defaultRowHeight="13.8" x14ac:dyDescent="0.3"/>
  <cols>
    <col min="1" max="1" width="4" customWidth="1"/>
    <col min="2" max="2" width="50" customWidth="1"/>
    <col min="3" max="6" width="17.109375" customWidth="1"/>
  </cols>
  <sheetData>
    <row r="1" spans="2:10" x14ac:dyDescent="0.3">
      <c r="B1" s="255" t="s">
        <v>0</v>
      </c>
      <c r="C1" s="255"/>
      <c r="D1" s="255"/>
      <c r="E1" s="255"/>
      <c r="F1" s="255"/>
      <c r="J1" s="27" t="s">
        <v>427</v>
      </c>
    </row>
    <row r="2" spans="2:10" x14ac:dyDescent="0.3">
      <c r="B2" s="255" t="s">
        <v>20</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80" t="s">
        <v>71</v>
      </c>
      <c r="C6" s="81" t="s">
        <v>72</v>
      </c>
      <c r="D6" s="81" t="s">
        <v>73</v>
      </c>
      <c r="E6" s="81" t="s">
        <v>74</v>
      </c>
      <c r="F6" s="81" t="s">
        <v>75</v>
      </c>
    </row>
    <row r="7" spans="2:10" x14ac:dyDescent="0.3">
      <c r="B7" s="118" t="s">
        <v>191</v>
      </c>
      <c r="C7" s="38" t="s">
        <v>186</v>
      </c>
      <c r="D7" s="39">
        <v>24814</v>
      </c>
      <c r="E7" s="40">
        <v>19038.907597151501</v>
      </c>
      <c r="F7" s="41">
        <v>18199.5336869606</v>
      </c>
    </row>
    <row r="8" spans="2:10" x14ac:dyDescent="0.3">
      <c r="B8" s="119" t="s">
        <v>125</v>
      </c>
      <c r="C8" s="31" t="s">
        <v>126</v>
      </c>
      <c r="D8" s="32">
        <v>26529722</v>
      </c>
      <c r="E8" s="33">
        <v>26597903</v>
      </c>
      <c r="F8" s="34">
        <v>25664264.82</v>
      </c>
    </row>
    <row r="9" spans="2:10" ht="14.4" thickBot="1" x14ac:dyDescent="0.35">
      <c r="B9" s="120" t="s">
        <v>192</v>
      </c>
      <c r="C9" s="25" t="s">
        <v>187</v>
      </c>
      <c r="D9" s="152">
        <v>9.3532830837805196E-4</v>
      </c>
      <c r="E9" s="150">
        <v>7.15804836086198E-4</v>
      </c>
      <c r="F9" s="151">
        <v>7.0913909620870096E-4</v>
      </c>
    </row>
    <row r="10" spans="2:10" x14ac:dyDescent="0.3">
      <c r="B10" s="2"/>
      <c r="C10" s="2"/>
      <c r="D10" s="2"/>
      <c r="E10" s="2"/>
      <c r="F10" s="2"/>
    </row>
    <row r="11" spans="2:10" x14ac:dyDescent="0.3">
      <c r="B11" s="1" t="s">
        <v>2</v>
      </c>
    </row>
  </sheetData>
  <sheetProtection sheet="1" objects="1" scenarios="1"/>
  <autoFilter ref="B6:F10" xr:uid="{00000000-0009-0000-0000-00001C000000}"/>
  <mergeCells count="4">
    <mergeCell ref="B1:F1"/>
    <mergeCell ref="B2:F2"/>
    <mergeCell ref="B3:F3"/>
    <mergeCell ref="B4:F4"/>
  </mergeCells>
  <hyperlinks>
    <hyperlink ref="J1" location="Index!A1" display="Return to Index" xr:uid="{3A3A168E-5A8B-41EF-B26B-ED7E8DFC3103}"/>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sheetPr>
  <dimension ref="B1:J11"/>
  <sheetViews>
    <sheetView showGridLines="0" workbookViewId="0">
      <selection activeCell="J1" sqref="J1"/>
    </sheetView>
  </sheetViews>
  <sheetFormatPr defaultRowHeight="13.8" x14ac:dyDescent="0.3"/>
  <cols>
    <col min="1" max="1" width="4" customWidth="1"/>
    <col min="2" max="2" width="50" customWidth="1"/>
    <col min="3" max="6" width="17.109375" customWidth="1"/>
    <col min="7" max="8" width="17.33203125" customWidth="1"/>
  </cols>
  <sheetData>
    <row r="1" spans="2:10" x14ac:dyDescent="0.3">
      <c r="B1" s="255" t="s">
        <v>0</v>
      </c>
      <c r="C1" s="255"/>
      <c r="D1" s="255"/>
      <c r="E1" s="255"/>
      <c r="F1" s="255"/>
      <c r="J1" s="27" t="s">
        <v>427</v>
      </c>
    </row>
    <row r="2" spans="2:10" x14ac:dyDescent="0.3">
      <c r="B2" s="255" t="s">
        <v>21</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80" t="s">
        <v>71</v>
      </c>
      <c r="C6" s="81" t="s">
        <v>72</v>
      </c>
      <c r="D6" s="81" t="s">
        <v>73</v>
      </c>
      <c r="E6" s="81" t="s">
        <v>74</v>
      </c>
      <c r="F6" s="81" t="s">
        <v>75</v>
      </c>
    </row>
    <row r="7" spans="2:10" x14ac:dyDescent="0.3">
      <c r="B7" s="118" t="s">
        <v>185</v>
      </c>
      <c r="C7" s="38" t="s">
        <v>186</v>
      </c>
      <c r="D7" s="39">
        <v>52531</v>
      </c>
      <c r="E7" s="40">
        <v>46574.058863900202</v>
      </c>
      <c r="F7" s="41">
        <v>46191.003157403298</v>
      </c>
    </row>
    <row r="8" spans="2:10" x14ac:dyDescent="0.3">
      <c r="B8" s="119" t="s">
        <v>3</v>
      </c>
      <c r="C8" s="31" t="s">
        <v>76</v>
      </c>
      <c r="D8" s="32">
        <v>1562516</v>
      </c>
      <c r="E8" s="33">
        <v>1560957.59</v>
      </c>
      <c r="F8" s="34">
        <v>1595729</v>
      </c>
    </row>
    <row r="9" spans="2:10" ht="14.4" thickBot="1" x14ac:dyDescent="0.35">
      <c r="B9" s="120" t="s">
        <v>452</v>
      </c>
      <c r="C9" s="25" t="s">
        <v>193</v>
      </c>
      <c r="D9" s="152">
        <v>3.3619495736363698E-2</v>
      </c>
      <c r="E9" s="150">
        <v>2.9836843056571801E-2</v>
      </c>
      <c r="F9" s="151">
        <v>2.8946646427685001E-2</v>
      </c>
    </row>
    <row r="10" spans="2:10" x14ac:dyDescent="0.3">
      <c r="B10" s="2"/>
      <c r="C10" s="2"/>
      <c r="D10" s="2"/>
      <c r="E10" s="2"/>
      <c r="F10" s="2"/>
    </row>
    <row r="11" spans="2:10" x14ac:dyDescent="0.3">
      <c r="B11" s="1" t="s">
        <v>2</v>
      </c>
    </row>
  </sheetData>
  <sheetProtection sheet="1" objects="1" scenarios="1"/>
  <autoFilter ref="B6:F10" xr:uid="{00000000-0009-0000-0000-00001D000000}"/>
  <mergeCells count="4">
    <mergeCell ref="B1:F1"/>
    <mergeCell ref="B2:F2"/>
    <mergeCell ref="B3:F3"/>
    <mergeCell ref="B4:F4"/>
  </mergeCells>
  <hyperlinks>
    <hyperlink ref="J1" location="Index!A1" display="Return to Index" xr:uid="{7EB53FA5-6CDF-46EF-A266-533DDC3CE6A4}"/>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8"/>
  </sheetPr>
  <dimension ref="B1:J11"/>
  <sheetViews>
    <sheetView showGridLines="0" workbookViewId="0">
      <selection activeCell="J1" sqref="J1"/>
    </sheetView>
  </sheetViews>
  <sheetFormatPr defaultRowHeight="13.8" x14ac:dyDescent="0.3"/>
  <cols>
    <col min="1" max="1" width="4" customWidth="1"/>
    <col min="2" max="2" width="50" customWidth="1"/>
    <col min="3" max="6" width="17.109375" customWidth="1"/>
    <col min="7" max="8" width="19" customWidth="1"/>
  </cols>
  <sheetData>
    <row r="1" spans="2:10" x14ac:dyDescent="0.3">
      <c r="B1" s="255" t="s">
        <v>0</v>
      </c>
      <c r="C1" s="255"/>
      <c r="D1" s="255"/>
      <c r="E1" s="255"/>
      <c r="F1" s="255"/>
      <c r="J1" s="27" t="s">
        <v>427</v>
      </c>
    </row>
    <row r="2" spans="2:10" x14ac:dyDescent="0.3">
      <c r="B2" s="255" t="s">
        <v>22</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80" t="s">
        <v>71</v>
      </c>
      <c r="C6" s="81" t="s">
        <v>72</v>
      </c>
      <c r="D6" s="81" t="s">
        <v>73</v>
      </c>
      <c r="E6" s="81" t="s">
        <v>74</v>
      </c>
      <c r="F6" s="81" t="s">
        <v>75</v>
      </c>
    </row>
    <row r="7" spans="2:10" x14ac:dyDescent="0.3">
      <c r="B7" s="118" t="s">
        <v>189</v>
      </c>
      <c r="C7" s="38" t="s">
        <v>186</v>
      </c>
      <c r="D7" s="39">
        <v>2344</v>
      </c>
      <c r="E7" s="40">
        <v>1753.8775604186001</v>
      </c>
      <c r="F7" s="41">
        <v>1099.1040233286001</v>
      </c>
    </row>
    <row r="8" spans="2:10" x14ac:dyDescent="0.3">
      <c r="B8" s="119" t="s">
        <v>3</v>
      </c>
      <c r="C8" s="31" t="s">
        <v>76</v>
      </c>
      <c r="D8" s="32">
        <v>1562516</v>
      </c>
      <c r="E8" s="33">
        <v>1560957.59</v>
      </c>
      <c r="F8" s="34">
        <v>1595729</v>
      </c>
    </row>
    <row r="9" spans="2:10" ht="14.4" thickBot="1" x14ac:dyDescent="0.35">
      <c r="B9" s="120" t="s">
        <v>453</v>
      </c>
      <c r="C9" s="25" t="s">
        <v>193</v>
      </c>
      <c r="D9" s="152">
        <v>1.5001446385189E-3</v>
      </c>
      <c r="E9" s="150">
        <v>1.1235904876483599E-3</v>
      </c>
      <c r="F9" s="151">
        <v>6.8877862301719201E-4</v>
      </c>
    </row>
    <row r="10" spans="2:10" x14ac:dyDescent="0.3">
      <c r="B10" s="2"/>
      <c r="C10" s="2"/>
      <c r="D10" s="2"/>
      <c r="E10" s="2"/>
      <c r="F10" s="2"/>
    </row>
    <row r="11" spans="2:10" x14ac:dyDescent="0.3">
      <c r="B11" s="1" t="s">
        <v>2</v>
      </c>
    </row>
  </sheetData>
  <sheetProtection sheet="1" objects="1" scenarios="1"/>
  <autoFilter ref="B6:F10" xr:uid="{00000000-0009-0000-0000-00001E000000}"/>
  <mergeCells count="4">
    <mergeCell ref="B1:F1"/>
    <mergeCell ref="B2:F2"/>
    <mergeCell ref="B3:F3"/>
    <mergeCell ref="B4:F4"/>
  </mergeCells>
  <hyperlinks>
    <hyperlink ref="J1" location="Index!A1" display="Return to Index" xr:uid="{5B5666A8-5518-478D-84A9-0330B94CCF0F}"/>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sheetPr>
  <dimension ref="B1:J11"/>
  <sheetViews>
    <sheetView showGridLines="0" workbookViewId="0">
      <selection activeCell="J1" sqref="J1"/>
    </sheetView>
  </sheetViews>
  <sheetFormatPr defaultRowHeight="13.8" x14ac:dyDescent="0.3"/>
  <cols>
    <col min="1" max="1" width="4" customWidth="1"/>
    <col min="2" max="2" width="50" customWidth="1"/>
    <col min="3" max="6" width="17.109375" customWidth="1"/>
    <col min="7" max="7" width="17.33203125" customWidth="1"/>
    <col min="8" max="8" width="16.44140625" customWidth="1"/>
  </cols>
  <sheetData>
    <row r="1" spans="2:10" x14ac:dyDescent="0.3">
      <c r="B1" s="255" t="s">
        <v>0</v>
      </c>
      <c r="C1" s="255"/>
      <c r="D1" s="255"/>
      <c r="E1" s="255"/>
      <c r="F1" s="255"/>
      <c r="J1" s="27" t="s">
        <v>427</v>
      </c>
    </row>
    <row r="2" spans="2:10" x14ac:dyDescent="0.3">
      <c r="B2" s="255" t="s">
        <v>23</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80" t="s">
        <v>71</v>
      </c>
      <c r="C6" s="81" t="s">
        <v>72</v>
      </c>
      <c r="D6" s="81" t="s">
        <v>73</v>
      </c>
      <c r="E6" s="81" t="s">
        <v>74</v>
      </c>
      <c r="F6" s="81" t="s">
        <v>75</v>
      </c>
    </row>
    <row r="7" spans="2:10" x14ac:dyDescent="0.3">
      <c r="B7" s="118" t="s">
        <v>188</v>
      </c>
      <c r="C7" s="38" t="s">
        <v>186</v>
      </c>
      <c r="D7" s="39">
        <v>22470</v>
      </c>
      <c r="E7" s="40">
        <v>17285.0300367329</v>
      </c>
      <c r="F7" s="41">
        <v>17100.429663632</v>
      </c>
    </row>
    <row r="8" spans="2:10" x14ac:dyDescent="0.3">
      <c r="B8" s="119" t="s">
        <v>3</v>
      </c>
      <c r="C8" s="31" t="s">
        <v>76</v>
      </c>
      <c r="D8" s="32">
        <v>1562516</v>
      </c>
      <c r="E8" s="33">
        <v>1560957.59</v>
      </c>
      <c r="F8" s="34">
        <v>1595729</v>
      </c>
    </row>
    <row r="9" spans="2:10" ht="14.4" thickBot="1" x14ac:dyDescent="0.35">
      <c r="B9" s="120" t="s">
        <v>194</v>
      </c>
      <c r="C9" s="25" t="s">
        <v>193</v>
      </c>
      <c r="D9" s="152">
        <v>1.4380652742115901E-2</v>
      </c>
      <c r="E9" s="150">
        <v>1.1073347288481101E-2</v>
      </c>
      <c r="F9" s="151">
        <v>1.0716374562116699E-2</v>
      </c>
    </row>
    <row r="10" spans="2:10" x14ac:dyDescent="0.3">
      <c r="B10" s="2"/>
      <c r="C10" s="2"/>
      <c r="D10" s="2"/>
      <c r="E10" s="2"/>
      <c r="F10" s="2"/>
    </row>
    <row r="11" spans="2:10" x14ac:dyDescent="0.3">
      <c r="B11" s="1" t="s">
        <v>2</v>
      </c>
    </row>
  </sheetData>
  <sheetProtection sheet="1" objects="1" scenarios="1"/>
  <autoFilter ref="B6:F10" xr:uid="{00000000-0009-0000-0000-00001F000000}"/>
  <mergeCells count="4">
    <mergeCell ref="B1:F1"/>
    <mergeCell ref="B2:F2"/>
    <mergeCell ref="B3:F3"/>
    <mergeCell ref="B4:F4"/>
  </mergeCells>
  <hyperlinks>
    <hyperlink ref="J1" location="Index!A1" display="Return to Index" xr:uid="{6697BDC9-6A13-4D45-99BD-E392A0B0ACF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B1:J41"/>
  <sheetViews>
    <sheetView showGridLines="0" workbookViewId="0">
      <selection activeCell="G48" sqref="G48"/>
    </sheetView>
  </sheetViews>
  <sheetFormatPr defaultRowHeight="13.8" x14ac:dyDescent="0.3"/>
  <cols>
    <col min="1" max="1" width="4" customWidth="1"/>
    <col min="2" max="2" width="50" customWidth="1"/>
    <col min="3" max="5" width="17.109375" customWidth="1"/>
    <col min="6" max="6" width="10" customWidth="1"/>
    <col min="7" max="7" width="15.5546875" customWidth="1"/>
  </cols>
  <sheetData>
    <row r="1" spans="2:10" x14ac:dyDescent="0.3">
      <c r="B1" s="255" t="s">
        <v>0</v>
      </c>
      <c r="C1" s="255"/>
      <c r="D1" s="255"/>
      <c r="E1" s="255"/>
      <c r="J1" s="27" t="s">
        <v>427</v>
      </c>
    </row>
    <row r="2" spans="2:10" x14ac:dyDescent="0.3">
      <c r="B2" s="255" t="s">
        <v>4</v>
      </c>
      <c r="C2" s="255"/>
      <c r="D2" s="255"/>
      <c r="E2" s="255"/>
    </row>
    <row r="3" spans="2:10" x14ac:dyDescent="0.3">
      <c r="B3" s="255" t="s">
        <v>379</v>
      </c>
      <c r="C3" s="255"/>
      <c r="D3" s="255"/>
      <c r="E3" s="255"/>
    </row>
    <row r="4" spans="2:10" x14ac:dyDescent="0.3">
      <c r="B4" s="255" t="s">
        <v>374</v>
      </c>
      <c r="C4" s="255"/>
      <c r="D4" s="255"/>
      <c r="E4" s="255"/>
    </row>
    <row r="6" spans="2:10" x14ac:dyDescent="0.3">
      <c r="B6" s="80" t="s">
        <v>77</v>
      </c>
      <c r="C6" s="81" t="s">
        <v>73</v>
      </c>
      <c r="D6" s="81" t="s">
        <v>74</v>
      </c>
      <c r="E6" s="82" t="s">
        <v>75</v>
      </c>
    </row>
    <row r="7" spans="2:10" ht="14.4" thickBot="1" x14ac:dyDescent="0.35">
      <c r="B7" s="83" t="s">
        <v>2</v>
      </c>
      <c r="C7" s="84" t="s">
        <v>84</v>
      </c>
      <c r="D7" s="84" t="s">
        <v>84</v>
      </c>
      <c r="E7" s="85" t="s">
        <v>84</v>
      </c>
    </row>
    <row r="8" spans="2:10" x14ac:dyDescent="0.3">
      <c r="B8" s="48" t="s">
        <v>431</v>
      </c>
      <c r="C8" s="28"/>
      <c r="D8" s="23"/>
      <c r="E8" s="29"/>
    </row>
    <row r="9" spans="2:10" x14ac:dyDescent="0.3">
      <c r="B9" s="49" t="s">
        <v>368</v>
      </c>
      <c r="C9" s="50"/>
      <c r="D9" s="51"/>
      <c r="E9" s="52"/>
    </row>
    <row r="10" spans="2:10" x14ac:dyDescent="0.3">
      <c r="B10" s="53" t="s">
        <v>102</v>
      </c>
      <c r="C10" s="32">
        <v>1996501.29667904</v>
      </c>
      <c r="D10" s="33">
        <v>1898190.4082770401</v>
      </c>
      <c r="E10" s="34">
        <v>1740022.6930915599</v>
      </c>
    </row>
    <row r="11" spans="2:10" x14ac:dyDescent="0.3">
      <c r="B11" s="53" t="s">
        <v>103</v>
      </c>
      <c r="C11" s="32">
        <v>321278.00373882399</v>
      </c>
      <c r="D11" s="33">
        <v>308408.56839594903</v>
      </c>
      <c r="E11" s="34">
        <v>231056.79414147101</v>
      </c>
    </row>
    <row r="12" spans="2:10" x14ac:dyDescent="0.3">
      <c r="B12" s="53" t="s">
        <v>104</v>
      </c>
      <c r="C12" s="32">
        <v>158741.27265100001</v>
      </c>
      <c r="D12" s="33">
        <v>218876.22232</v>
      </c>
      <c r="E12" s="34">
        <v>188075.396416</v>
      </c>
    </row>
    <row r="13" spans="2:10" x14ac:dyDescent="0.3">
      <c r="B13" s="49" t="s">
        <v>429</v>
      </c>
      <c r="C13" s="32"/>
      <c r="D13" s="33"/>
      <c r="E13" s="34"/>
    </row>
    <row r="14" spans="2:10" x14ac:dyDescent="0.3">
      <c r="B14" s="53" t="s">
        <v>105</v>
      </c>
      <c r="C14" s="32">
        <v>495.51514800000001</v>
      </c>
      <c r="D14" s="33">
        <v>244.37443286524601</v>
      </c>
      <c r="E14" s="34">
        <v>199.88748865154199</v>
      </c>
    </row>
    <row r="15" spans="2:10" x14ac:dyDescent="0.3">
      <c r="B15" s="53" t="s">
        <v>106</v>
      </c>
      <c r="C15" s="32">
        <v>678649.73863074905</v>
      </c>
      <c r="D15" s="33">
        <v>679531.95498594001</v>
      </c>
      <c r="E15" s="34">
        <v>660132.48076653597</v>
      </c>
    </row>
    <row r="16" spans="2:10" x14ac:dyDescent="0.3">
      <c r="B16" s="53" t="s">
        <v>107</v>
      </c>
      <c r="C16" s="32"/>
      <c r="D16" s="33">
        <v>18138.863266666602</v>
      </c>
      <c r="E16" s="34">
        <v>491922.68116666703</v>
      </c>
    </row>
    <row r="17" spans="2:5" x14ac:dyDescent="0.3">
      <c r="B17" s="53" t="s">
        <v>108</v>
      </c>
      <c r="C17" s="32"/>
      <c r="D17" s="33">
        <v>12379.823200000001</v>
      </c>
      <c r="E17" s="34">
        <v>337918.54080000002</v>
      </c>
    </row>
    <row r="18" spans="2:5" x14ac:dyDescent="0.3">
      <c r="B18" s="53" t="s">
        <v>109</v>
      </c>
      <c r="C18" s="32">
        <v>293710.9108976</v>
      </c>
      <c r="D18" s="33">
        <v>446514.43765976699</v>
      </c>
      <c r="E18" s="34">
        <v>368987.70806799998</v>
      </c>
    </row>
    <row r="19" spans="2:5" x14ac:dyDescent="0.3">
      <c r="B19" s="49" t="s">
        <v>430</v>
      </c>
      <c r="C19" s="32"/>
      <c r="D19" s="33"/>
      <c r="E19" s="34"/>
    </row>
    <row r="20" spans="2:5" x14ac:dyDescent="0.3">
      <c r="B20" s="53" t="s">
        <v>110</v>
      </c>
      <c r="C20" s="32">
        <v>4657947.8137215599</v>
      </c>
      <c r="D20" s="33">
        <v>4126752.5240034298</v>
      </c>
      <c r="E20" s="34">
        <v>3563631.0643327399</v>
      </c>
    </row>
    <row r="21" spans="2:5" x14ac:dyDescent="0.3">
      <c r="B21" s="53" t="s">
        <v>111</v>
      </c>
      <c r="C21" s="32">
        <v>133693.20577279999</v>
      </c>
      <c r="D21" s="33">
        <v>132390.48987600001</v>
      </c>
      <c r="E21" s="34">
        <v>122284.35122</v>
      </c>
    </row>
    <row r="22" spans="2:5" x14ac:dyDescent="0.3">
      <c r="B22" s="54" t="s">
        <v>112</v>
      </c>
      <c r="C22" s="55">
        <v>8241017.7572395597</v>
      </c>
      <c r="D22" s="55">
        <v>7841427.6664176602</v>
      </c>
      <c r="E22" s="56">
        <v>7704231.5974916304</v>
      </c>
    </row>
    <row r="23" spans="2:5" x14ac:dyDescent="0.3">
      <c r="B23" s="60" t="s">
        <v>435</v>
      </c>
      <c r="C23" s="50"/>
      <c r="D23" s="51"/>
      <c r="E23" s="52"/>
    </row>
    <row r="24" spans="2:5" x14ac:dyDescent="0.3">
      <c r="B24" s="58" t="s">
        <v>432</v>
      </c>
      <c r="C24" s="32">
        <v>2651864.1199962702</v>
      </c>
      <c r="D24" s="33">
        <v>2533096.5693457099</v>
      </c>
      <c r="E24" s="34">
        <v>2322810.7148929401</v>
      </c>
    </row>
    <row r="25" spans="2:5" x14ac:dyDescent="0.3">
      <c r="B25" s="58" t="s">
        <v>433</v>
      </c>
      <c r="C25" s="32">
        <v>401101.53820000001</v>
      </c>
      <c r="D25" s="33">
        <v>39634.711600000002</v>
      </c>
      <c r="E25" s="34">
        <v>52998.186000000002</v>
      </c>
    </row>
    <row r="26" spans="2:5" x14ac:dyDescent="0.3">
      <c r="B26" s="58" t="s">
        <v>434</v>
      </c>
      <c r="C26" s="32">
        <v>2744986.6557411398</v>
      </c>
      <c r="D26" s="33">
        <v>1816519.5964398801</v>
      </c>
      <c r="E26" s="34">
        <v>1685452.98084965</v>
      </c>
    </row>
    <row r="27" spans="2:5" x14ac:dyDescent="0.3">
      <c r="B27" s="54" t="s">
        <v>113</v>
      </c>
      <c r="C27" s="55">
        <v>5797952.3139374098</v>
      </c>
      <c r="D27" s="55">
        <v>4389250.8773855902</v>
      </c>
      <c r="E27" s="56">
        <v>4061261.8817425901</v>
      </c>
    </row>
    <row r="28" spans="2:5" x14ac:dyDescent="0.3">
      <c r="B28" s="60" t="s">
        <v>436</v>
      </c>
      <c r="C28" s="50"/>
      <c r="D28" s="51"/>
      <c r="E28" s="52"/>
    </row>
    <row r="29" spans="2:5" x14ac:dyDescent="0.3">
      <c r="B29" s="58" t="s">
        <v>437</v>
      </c>
      <c r="C29" s="32">
        <v>1116336.4518625501</v>
      </c>
      <c r="D29" s="33">
        <v>1064879.8398736501</v>
      </c>
      <c r="E29" s="34">
        <v>1002756.6471515</v>
      </c>
    </row>
    <row r="30" spans="2:5" x14ac:dyDescent="0.3">
      <c r="B30" s="54" t="s">
        <v>114</v>
      </c>
      <c r="C30" s="55">
        <v>1116336.4518625501</v>
      </c>
      <c r="D30" s="55">
        <v>1064879.8398736501</v>
      </c>
      <c r="E30" s="56">
        <v>1002756.6471515</v>
      </c>
    </row>
    <row r="31" spans="2:5" x14ac:dyDescent="0.3">
      <c r="B31" s="57" t="s">
        <v>81</v>
      </c>
      <c r="C31" s="50"/>
      <c r="D31" s="51"/>
      <c r="E31" s="52"/>
    </row>
    <row r="32" spans="2:5" x14ac:dyDescent="0.3">
      <c r="B32" s="61" t="s">
        <v>115</v>
      </c>
      <c r="C32" s="32"/>
      <c r="D32" s="33">
        <v>19410.7048</v>
      </c>
      <c r="E32" s="34">
        <v>24594.183000000001</v>
      </c>
    </row>
    <row r="33" spans="2:5" x14ac:dyDescent="0.3">
      <c r="B33" s="61" t="s">
        <v>116</v>
      </c>
      <c r="C33" s="32">
        <v>13164.7616</v>
      </c>
      <c r="D33" s="33">
        <v>8848.8365419999991</v>
      </c>
      <c r="E33" s="34">
        <v>6362.8239999999996</v>
      </c>
    </row>
    <row r="34" spans="2:5" x14ac:dyDescent="0.3">
      <c r="B34" s="61" t="s">
        <v>117</v>
      </c>
      <c r="C34" s="32"/>
      <c r="D34" s="33">
        <v>9880.1064585344593</v>
      </c>
      <c r="E34" s="34">
        <v>9970.0172133484593</v>
      </c>
    </row>
    <row r="35" spans="2:5" x14ac:dyDescent="0.3">
      <c r="B35" s="54" t="s">
        <v>118</v>
      </c>
      <c r="C35" s="55">
        <v>13164.7616</v>
      </c>
      <c r="D35" s="55">
        <v>38139.647800534498</v>
      </c>
      <c r="E35" s="56">
        <v>40927.024213348501</v>
      </c>
    </row>
    <row r="36" spans="2:5" x14ac:dyDescent="0.3">
      <c r="B36" s="57" t="s">
        <v>82</v>
      </c>
      <c r="C36" s="50"/>
      <c r="D36" s="51"/>
      <c r="E36" s="52"/>
    </row>
    <row r="37" spans="2:5" x14ac:dyDescent="0.3">
      <c r="B37" s="61" t="s">
        <v>119</v>
      </c>
      <c r="C37" s="32">
        <v>727.50959999999998</v>
      </c>
      <c r="D37" s="33">
        <v>642.50279999999998</v>
      </c>
      <c r="E37" s="34">
        <v>579.81240000000003</v>
      </c>
    </row>
    <row r="38" spans="2:5" x14ac:dyDescent="0.3">
      <c r="B38" s="70" t="s">
        <v>120</v>
      </c>
      <c r="C38" s="55">
        <v>727.50959999999998</v>
      </c>
      <c r="D38" s="55">
        <v>642.50279999999998</v>
      </c>
      <c r="E38" s="56">
        <v>579.81240000000003</v>
      </c>
    </row>
    <row r="39" spans="2:5" x14ac:dyDescent="0.3">
      <c r="B39" s="62" t="s">
        <v>2</v>
      </c>
      <c r="C39" s="69">
        <v>15169198.794239501</v>
      </c>
      <c r="D39" s="55">
        <v>13334340.5342774</v>
      </c>
      <c r="E39" s="56">
        <v>12809756.9629991</v>
      </c>
    </row>
    <row r="40" spans="2:5" x14ac:dyDescent="0.3">
      <c r="B40" s="1" t="s">
        <v>121</v>
      </c>
    </row>
    <row r="41" spans="2:5" ht="67.5" customHeight="1" x14ac:dyDescent="0.3">
      <c r="B41" s="256" t="s">
        <v>122</v>
      </c>
      <c r="C41" s="256"/>
      <c r="D41" s="256"/>
      <c r="E41" s="256"/>
    </row>
  </sheetData>
  <sheetProtection sheet="1" objects="1" scenarios="1"/>
  <autoFilter ref="B7:E39" xr:uid="{00000000-0009-0000-0000-000005000000}"/>
  <mergeCells count="5">
    <mergeCell ref="B41:E41"/>
    <mergeCell ref="B1:E1"/>
    <mergeCell ref="B2:E2"/>
    <mergeCell ref="B3:E3"/>
    <mergeCell ref="B4:E4"/>
  </mergeCells>
  <hyperlinks>
    <hyperlink ref="J1" location="Index!A1" display="Return to Index" xr:uid="{A24DDFEC-6A81-43F3-A242-8803D7170CD4}"/>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8"/>
  </sheetPr>
  <dimension ref="B1:J11"/>
  <sheetViews>
    <sheetView showGridLines="0" workbookViewId="0">
      <selection activeCell="J1" sqref="J1"/>
    </sheetView>
  </sheetViews>
  <sheetFormatPr defaultRowHeight="13.8" x14ac:dyDescent="0.3"/>
  <cols>
    <col min="1" max="1" width="4" customWidth="1"/>
    <col min="2" max="2" width="50" customWidth="1"/>
    <col min="3" max="6" width="17.109375" customWidth="1"/>
    <col min="7" max="8" width="17.33203125" customWidth="1"/>
  </cols>
  <sheetData>
    <row r="1" spans="2:10" x14ac:dyDescent="0.3">
      <c r="B1" s="255" t="s">
        <v>0</v>
      </c>
      <c r="C1" s="255"/>
      <c r="D1" s="255"/>
      <c r="E1" s="255"/>
      <c r="F1" s="255"/>
      <c r="J1" s="27" t="s">
        <v>427</v>
      </c>
    </row>
    <row r="2" spans="2:10" x14ac:dyDescent="0.3">
      <c r="B2" s="255" t="s">
        <v>24</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80" t="s">
        <v>71</v>
      </c>
      <c r="C6" s="81" t="s">
        <v>72</v>
      </c>
      <c r="D6" s="81" t="s">
        <v>73</v>
      </c>
      <c r="E6" s="81" t="s">
        <v>74</v>
      </c>
      <c r="F6" s="81" t="s">
        <v>75</v>
      </c>
    </row>
    <row r="7" spans="2:10" x14ac:dyDescent="0.3">
      <c r="B7" s="118" t="s">
        <v>191</v>
      </c>
      <c r="C7" s="38" t="s">
        <v>186</v>
      </c>
      <c r="D7" s="39">
        <v>24814</v>
      </c>
      <c r="E7" s="40">
        <v>19038.907597151501</v>
      </c>
      <c r="F7" s="41">
        <v>18199.5336869606</v>
      </c>
    </row>
    <row r="8" spans="2:10" x14ac:dyDescent="0.3">
      <c r="B8" s="119" t="s">
        <v>3</v>
      </c>
      <c r="C8" s="31" t="s">
        <v>76</v>
      </c>
      <c r="D8" s="32">
        <v>1562516</v>
      </c>
      <c r="E8" s="33">
        <v>1560957.59</v>
      </c>
      <c r="F8" s="34">
        <v>1595729</v>
      </c>
    </row>
    <row r="9" spans="2:10" ht="14.4" thickBot="1" x14ac:dyDescent="0.35">
      <c r="B9" s="120" t="s">
        <v>454</v>
      </c>
      <c r="C9" s="25" t="s">
        <v>193</v>
      </c>
      <c r="D9" s="152">
        <v>1.58807973806348E-2</v>
      </c>
      <c r="E9" s="150">
        <v>1.2196937776129501E-2</v>
      </c>
      <c r="F9" s="151">
        <v>1.1405153185133901E-2</v>
      </c>
    </row>
    <row r="10" spans="2:10" x14ac:dyDescent="0.3">
      <c r="B10" s="2"/>
      <c r="C10" s="2"/>
      <c r="D10" s="2"/>
      <c r="E10" s="2"/>
      <c r="F10" s="2"/>
    </row>
    <row r="11" spans="2:10" x14ac:dyDescent="0.3">
      <c r="B11" s="1" t="s">
        <v>2</v>
      </c>
    </row>
  </sheetData>
  <sheetProtection sheet="1" objects="1" scenarios="1"/>
  <autoFilter ref="B6:F10" xr:uid="{00000000-0009-0000-0000-000020000000}"/>
  <mergeCells count="4">
    <mergeCell ref="B1:F1"/>
    <mergeCell ref="B2:F2"/>
    <mergeCell ref="B3:F3"/>
    <mergeCell ref="B4:F4"/>
  </mergeCells>
  <hyperlinks>
    <hyperlink ref="J1" location="Index!A1" display="Return to Index" xr:uid="{F07FE30D-BC52-48C8-BFA2-B8B005C4CEBD}"/>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sheetPr>
  <dimension ref="B1:J29"/>
  <sheetViews>
    <sheetView showGridLines="0" workbookViewId="0">
      <selection activeCell="J1" sqref="J1"/>
    </sheetView>
  </sheetViews>
  <sheetFormatPr defaultRowHeight="13.8" x14ac:dyDescent="0.3"/>
  <cols>
    <col min="1" max="1" width="4" customWidth="1"/>
    <col min="2" max="2" width="50" customWidth="1"/>
    <col min="3" max="6" width="17.109375" customWidth="1"/>
    <col min="7" max="8" width="15.5546875" customWidth="1"/>
  </cols>
  <sheetData>
    <row r="1" spans="2:10" x14ac:dyDescent="0.3">
      <c r="B1" s="255" t="s">
        <v>0</v>
      </c>
      <c r="C1" s="255"/>
      <c r="D1" s="255"/>
      <c r="E1" s="255"/>
      <c r="F1" s="255"/>
      <c r="J1" s="27" t="s">
        <v>427</v>
      </c>
    </row>
    <row r="2" spans="2:10" x14ac:dyDescent="0.3">
      <c r="B2" s="255" t="s">
        <v>25</v>
      </c>
      <c r="C2" s="255"/>
      <c r="D2" s="255"/>
      <c r="E2" s="255"/>
      <c r="F2" s="255"/>
    </row>
    <row r="3" spans="2:10" x14ac:dyDescent="0.3">
      <c r="B3" s="255" t="s">
        <v>379</v>
      </c>
      <c r="C3" s="255"/>
      <c r="D3" s="255"/>
      <c r="E3" s="255"/>
      <c r="F3" s="255"/>
    </row>
    <row r="4" spans="2:10" x14ac:dyDescent="0.3">
      <c r="B4" s="255" t="s">
        <v>377</v>
      </c>
      <c r="C4" s="255"/>
      <c r="D4" s="255"/>
      <c r="E4" s="255"/>
      <c r="F4" s="255"/>
    </row>
    <row r="6" spans="2:10" x14ac:dyDescent="0.3">
      <c r="B6" s="80" t="s">
        <v>71</v>
      </c>
      <c r="C6" s="81" t="s">
        <v>72</v>
      </c>
      <c r="D6" s="81" t="s">
        <v>73</v>
      </c>
      <c r="E6" s="81" t="s">
        <v>74</v>
      </c>
      <c r="F6" s="81" t="s">
        <v>75</v>
      </c>
    </row>
    <row r="7" spans="2:10" x14ac:dyDescent="0.3">
      <c r="B7" s="153" t="s">
        <v>431</v>
      </c>
      <c r="C7" s="154" t="s">
        <v>2</v>
      </c>
      <c r="D7" s="154" t="s">
        <v>2</v>
      </c>
      <c r="E7" s="154" t="s">
        <v>2</v>
      </c>
      <c r="F7" s="155" t="s">
        <v>2</v>
      </c>
    </row>
    <row r="8" spans="2:10" x14ac:dyDescent="0.3">
      <c r="B8" s="61" t="s">
        <v>195</v>
      </c>
      <c r="C8" s="31" t="s">
        <v>186</v>
      </c>
      <c r="D8" s="156">
        <v>1326.27442857143</v>
      </c>
      <c r="E8" s="157">
        <v>1577.7259714285699</v>
      </c>
      <c r="F8" s="158">
        <v>1848.5485714285701</v>
      </c>
    </row>
    <row r="9" spans="2:10" x14ac:dyDescent="0.3">
      <c r="B9" s="61" t="s">
        <v>189</v>
      </c>
      <c r="C9" s="31" t="s">
        <v>186</v>
      </c>
      <c r="D9" s="156">
        <v>1326.27442857143</v>
      </c>
      <c r="E9" s="157">
        <v>1577.7259714285699</v>
      </c>
      <c r="F9" s="158">
        <v>1848.5485714285701</v>
      </c>
    </row>
    <row r="10" spans="2:10" x14ac:dyDescent="0.3">
      <c r="B10" s="61" t="s">
        <v>196</v>
      </c>
      <c r="C10" s="31" t="s">
        <v>197</v>
      </c>
      <c r="D10" s="156">
        <v>100</v>
      </c>
      <c r="E10" s="157">
        <v>100</v>
      </c>
      <c r="F10" s="158">
        <v>100</v>
      </c>
    </row>
    <row r="11" spans="2:10" x14ac:dyDescent="0.3">
      <c r="B11" s="61" t="s">
        <v>198</v>
      </c>
      <c r="C11" s="31" t="s">
        <v>197</v>
      </c>
      <c r="D11" s="156">
        <v>100</v>
      </c>
      <c r="E11" s="157">
        <v>100</v>
      </c>
      <c r="F11" s="158">
        <v>100</v>
      </c>
    </row>
    <row r="12" spans="2:10" x14ac:dyDescent="0.3">
      <c r="B12" s="159" t="s">
        <v>435</v>
      </c>
      <c r="C12" s="160" t="s">
        <v>2</v>
      </c>
      <c r="D12" s="160" t="s">
        <v>2</v>
      </c>
      <c r="E12" s="160" t="s">
        <v>2</v>
      </c>
      <c r="F12" s="161" t="s">
        <v>2</v>
      </c>
    </row>
    <row r="13" spans="2:10" x14ac:dyDescent="0.3">
      <c r="B13" s="61" t="s">
        <v>195</v>
      </c>
      <c r="C13" s="31" t="s">
        <v>186</v>
      </c>
      <c r="D13" s="156">
        <v>332.58300000000003</v>
      </c>
      <c r="E13" s="157">
        <v>252.43600000000001</v>
      </c>
      <c r="F13" s="158">
        <v>226.60400000000001</v>
      </c>
    </row>
    <row r="14" spans="2:10" x14ac:dyDescent="0.3">
      <c r="B14" s="61" t="s">
        <v>189</v>
      </c>
      <c r="C14" s="31" t="s">
        <v>186</v>
      </c>
      <c r="D14" s="156">
        <v>332.58300000000003</v>
      </c>
      <c r="E14" s="157">
        <v>252.43600000000001</v>
      </c>
      <c r="F14" s="158">
        <v>226.60400000000001</v>
      </c>
    </row>
    <row r="15" spans="2:10" x14ac:dyDescent="0.3">
      <c r="B15" s="61" t="s">
        <v>196</v>
      </c>
      <c r="C15" s="31" t="s">
        <v>197</v>
      </c>
      <c r="D15" s="156">
        <v>100</v>
      </c>
      <c r="E15" s="157">
        <v>100</v>
      </c>
      <c r="F15" s="158">
        <v>100</v>
      </c>
    </row>
    <row r="16" spans="2:10" x14ac:dyDescent="0.3">
      <c r="B16" s="61" t="s">
        <v>198</v>
      </c>
      <c r="C16" s="31" t="s">
        <v>197</v>
      </c>
      <c r="D16" s="156">
        <v>100</v>
      </c>
      <c r="E16" s="157">
        <v>100</v>
      </c>
      <c r="F16" s="158">
        <v>100</v>
      </c>
    </row>
    <row r="17" spans="2:6" x14ac:dyDescent="0.3">
      <c r="B17" s="159" t="s">
        <v>436</v>
      </c>
      <c r="C17" s="160" t="s">
        <v>2</v>
      </c>
      <c r="D17" s="160" t="s">
        <v>2</v>
      </c>
      <c r="E17" s="160" t="s">
        <v>2</v>
      </c>
      <c r="F17" s="161" t="s">
        <v>2</v>
      </c>
    </row>
    <row r="18" spans="2:6" x14ac:dyDescent="0.3">
      <c r="B18" s="61" t="s">
        <v>195</v>
      </c>
      <c r="C18" s="31" t="s">
        <v>186</v>
      </c>
      <c r="D18" s="156">
        <v>28401.997523906</v>
      </c>
      <c r="E18" s="157">
        <v>27167.643855738701</v>
      </c>
      <c r="F18" s="158">
        <v>25186.804922342701</v>
      </c>
    </row>
    <row r="19" spans="2:6" x14ac:dyDescent="0.3">
      <c r="B19" s="61" t="s">
        <v>189</v>
      </c>
      <c r="C19" s="31" t="s">
        <v>186</v>
      </c>
      <c r="D19" s="156">
        <v>685.31107747869305</v>
      </c>
      <c r="E19" s="157"/>
      <c r="F19" s="158"/>
    </row>
    <row r="20" spans="2:6" x14ac:dyDescent="0.3">
      <c r="B20" s="61" t="s">
        <v>196</v>
      </c>
      <c r="C20" s="31" t="s">
        <v>197</v>
      </c>
      <c r="D20" s="156">
        <v>0</v>
      </c>
      <c r="E20" s="157">
        <v>0</v>
      </c>
      <c r="F20" s="158">
        <v>0</v>
      </c>
    </row>
    <row r="21" spans="2:6" x14ac:dyDescent="0.3">
      <c r="B21" s="61" t="s">
        <v>198</v>
      </c>
      <c r="C21" s="31" t="s">
        <v>197</v>
      </c>
      <c r="D21" s="156">
        <v>0</v>
      </c>
      <c r="E21" s="157">
        <v>0</v>
      </c>
      <c r="F21" s="158">
        <v>0</v>
      </c>
    </row>
    <row r="22" spans="2:6" x14ac:dyDescent="0.3">
      <c r="B22" s="159" t="s">
        <v>81</v>
      </c>
      <c r="C22" s="160" t="s">
        <v>2</v>
      </c>
      <c r="D22" s="160" t="s">
        <v>2</v>
      </c>
      <c r="E22" s="160" t="s">
        <v>2</v>
      </c>
      <c r="F22" s="161" t="s">
        <v>2</v>
      </c>
    </row>
    <row r="23" spans="2:6" x14ac:dyDescent="0.3">
      <c r="B23" s="61" t="s">
        <v>195</v>
      </c>
      <c r="C23" s="31" t="s">
        <v>186</v>
      </c>
      <c r="D23" s="156">
        <v>0</v>
      </c>
      <c r="E23" s="157">
        <v>10.116</v>
      </c>
      <c r="F23" s="158">
        <v>33.664999999999999</v>
      </c>
    </row>
    <row r="24" spans="2:6" x14ac:dyDescent="0.3">
      <c r="B24" s="61" t="s">
        <v>189</v>
      </c>
      <c r="C24" s="31" t="s">
        <v>186</v>
      </c>
      <c r="D24" s="156">
        <v>0</v>
      </c>
      <c r="E24" s="157">
        <v>10.116</v>
      </c>
      <c r="F24" s="158">
        <v>33.664999999999999</v>
      </c>
    </row>
    <row r="25" spans="2:6" x14ac:dyDescent="0.3">
      <c r="B25" s="61" t="s">
        <v>196</v>
      </c>
      <c r="C25" s="31" t="s">
        <v>197</v>
      </c>
      <c r="D25" s="156">
        <v>0</v>
      </c>
      <c r="E25" s="157">
        <v>100</v>
      </c>
      <c r="F25" s="158">
        <v>100</v>
      </c>
    </row>
    <row r="26" spans="2:6" ht="14.4" thickBot="1" x14ac:dyDescent="0.35">
      <c r="B26" s="162" t="s">
        <v>198</v>
      </c>
      <c r="C26" s="25" t="s">
        <v>197</v>
      </c>
      <c r="D26" s="163">
        <v>0</v>
      </c>
      <c r="E26" s="164">
        <v>100</v>
      </c>
      <c r="F26" s="165">
        <v>100</v>
      </c>
    </row>
    <row r="28" spans="2:6" x14ac:dyDescent="0.3">
      <c r="B28" s="1" t="s">
        <v>199</v>
      </c>
    </row>
    <row r="29" spans="2:6" x14ac:dyDescent="0.3">
      <c r="B29" s="1" t="s">
        <v>2</v>
      </c>
    </row>
  </sheetData>
  <sheetProtection sheet="1" objects="1" scenarios="1"/>
  <autoFilter ref="B6:F27" xr:uid="{00000000-0009-0000-0000-000021000000}"/>
  <mergeCells count="4">
    <mergeCell ref="B1:F1"/>
    <mergeCell ref="B2:F2"/>
    <mergeCell ref="B3:F3"/>
    <mergeCell ref="B4:F4"/>
  </mergeCells>
  <hyperlinks>
    <hyperlink ref="J1" location="Index!A1" display="Return to Index" xr:uid="{98876CBF-FF30-44CB-AF78-60AA4F5EB944}"/>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sheetPr>
  <dimension ref="B1:J12"/>
  <sheetViews>
    <sheetView showGridLines="0" workbookViewId="0">
      <selection activeCell="J1" sqref="J1"/>
    </sheetView>
  </sheetViews>
  <sheetFormatPr defaultRowHeight="13.8" x14ac:dyDescent="0.3"/>
  <cols>
    <col min="1" max="1" width="4" customWidth="1"/>
    <col min="2" max="2" width="50" customWidth="1"/>
    <col min="3" max="7" width="17.109375" customWidth="1"/>
  </cols>
  <sheetData>
    <row r="1" spans="2:10" x14ac:dyDescent="0.3">
      <c r="B1" s="255" t="s">
        <v>0</v>
      </c>
      <c r="C1" s="255"/>
      <c r="D1" s="255"/>
      <c r="E1" s="255"/>
      <c r="F1" s="255"/>
      <c r="G1" s="255"/>
      <c r="J1" s="27" t="s">
        <v>427</v>
      </c>
    </row>
    <row r="2" spans="2:10" x14ac:dyDescent="0.3">
      <c r="B2" s="255" t="s">
        <v>26</v>
      </c>
      <c r="C2" s="255"/>
      <c r="D2" s="255"/>
      <c r="E2" s="255"/>
      <c r="F2" s="255"/>
      <c r="G2" s="255"/>
    </row>
    <row r="3" spans="2:10" x14ac:dyDescent="0.3">
      <c r="B3" s="255" t="s">
        <v>375</v>
      </c>
      <c r="C3" s="255"/>
      <c r="D3" s="255"/>
      <c r="E3" s="255"/>
      <c r="F3" s="255"/>
      <c r="G3" s="255"/>
    </row>
    <row r="4" spans="2:10" x14ac:dyDescent="0.3">
      <c r="B4" s="255" t="s">
        <v>377</v>
      </c>
      <c r="C4" s="255"/>
      <c r="D4" s="255"/>
      <c r="E4" s="255"/>
      <c r="F4" s="255"/>
      <c r="G4" s="255"/>
    </row>
    <row r="6" spans="2:10" ht="14.4" thickBot="1" x14ac:dyDescent="0.35">
      <c r="B6" s="80" t="s">
        <v>71</v>
      </c>
      <c r="C6" s="81" t="s">
        <v>72</v>
      </c>
      <c r="D6" s="81" t="s">
        <v>78</v>
      </c>
      <c r="E6" s="81" t="s">
        <v>79</v>
      </c>
      <c r="F6" s="81" t="s">
        <v>80</v>
      </c>
      <c r="G6" s="81" t="s">
        <v>81</v>
      </c>
    </row>
    <row r="7" spans="2:10" x14ac:dyDescent="0.3">
      <c r="B7" s="118" t="s">
        <v>195</v>
      </c>
      <c r="C7" s="38" t="s">
        <v>186</v>
      </c>
      <c r="D7" s="40">
        <v>1326.27442857143</v>
      </c>
      <c r="E7" s="40">
        <v>332.58300000000003</v>
      </c>
      <c r="F7" s="40">
        <v>28401.997523906</v>
      </c>
      <c r="G7" s="41">
        <v>0</v>
      </c>
    </row>
    <row r="8" spans="2:10" x14ac:dyDescent="0.3">
      <c r="B8" s="119" t="s">
        <v>189</v>
      </c>
      <c r="C8" s="31" t="s">
        <v>186</v>
      </c>
      <c r="D8" s="33">
        <v>1326.27442857143</v>
      </c>
      <c r="E8" s="33">
        <v>332.58300000000003</v>
      </c>
      <c r="F8" s="33">
        <v>685.31107747869305</v>
      </c>
      <c r="G8" s="34">
        <v>0</v>
      </c>
    </row>
    <row r="9" spans="2:10" x14ac:dyDescent="0.3">
      <c r="B9" s="119" t="s">
        <v>196</v>
      </c>
      <c r="C9" s="31" t="s">
        <v>197</v>
      </c>
      <c r="D9" s="33">
        <v>100</v>
      </c>
      <c r="E9" s="33">
        <v>100</v>
      </c>
      <c r="F9" s="33">
        <v>0</v>
      </c>
      <c r="G9" s="34">
        <v>0</v>
      </c>
    </row>
    <row r="10" spans="2:10" ht="14.4" thickBot="1" x14ac:dyDescent="0.35">
      <c r="B10" s="120" t="s">
        <v>198</v>
      </c>
      <c r="C10" s="25" t="s">
        <v>197</v>
      </c>
      <c r="D10" s="26">
        <v>100</v>
      </c>
      <c r="E10" s="26">
        <v>100</v>
      </c>
      <c r="F10" s="26">
        <v>0</v>
      </c>
      <c r="G10" s="36">
        <v>0</v>
      </c>
    </row>
    <row r="12" spans="2:10" x14ac:dyDescent="0.3">
      <c r="B12" s="1" t="s">
        <v>2</v>
      </c>
    </row>
  </sheetData>
  <sheetProtection sheet="1" objects="1" scenarios="1"/>
  <autoFilter ref="B6:G11" xr:uid="{00000000-0009-0000-0000-000022000000}"/>
  <mergeCells count="4">
    <mergeCell ref="B1:G1"/>
    <mergeCell ref="B2:G2"/>
    <mergeCell ref="B3:G3"/>
    <mergeCell ref="B4:G4"/>
  </mergeCells>
  <hyperlinks>
    <hyperlink ref="J1" location="Index!A1" display="Return to Index" xr:uid="{914484FF-B3E8-47D1-876B-851C8386EC5E}"/>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8"/>
  </sheetPr>
  <dimension ref="B1:J20"/>
  <sheetViews>
    <sheetView showGridLines="0" workbookViewId="0">
      <selection activeCell="J1" sqref="J1"/>
    </sheetView>
  </sheetViews>
  <sheetFormatPr defaultRowHeight="13.8" x14ac:dyDescent="0.3"/>
  <cols>
    <col min="1" max="1" width="4" customWidth="1"/>
    <col min="2" max="2" width="50.109375" customWidth="1"/>
    <col min="3" max="6" width="17.33203125" customWidth="1"/>
    <col min="7" max="8" width="15.5546875" customWidth="1"/>
  </cols>
  <sheetData>
    <row r="1" spans="2:10" x14ac:dyDescent="0.3">
      <c r="B1" s="255" t="s">
        <v>0</v>
      </c>
      <c r="C1" s="255"/>
      <c r="D1" s="255"/>
      <c r="E1" s="255"/>
      <c r="F1" s="255"/>
      <c r="J1" s="27" t="s">
        <v>427</v>
      </c>
    </row>
    <row r="2" spans="2:10" x14ac:dyDescent="0.3">
      <c r="B2" s="255" t="s">
        <v>27</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169" t="s">
        <v>455</v>
      </c>
      <c r="C6" s="170" t="s">
        <v>72</v>
      </c>
      <c r="D6" s="170" t="s">
        <v>73</v>
      </c>
      <c r="E6" s="170" t="s">
        <v>74</v>
      </c>
      <c r="F6" s="171" t="s">
        <v>75</v>
      </c>
    </row>
    <row r="7" spans="2:10" x14ac:dyDescent="0.3">
      <c r="B7" s="22" t="s">
        <v>195</v>
      </c>
      <c r="C7" s="23" t="s">
        <v>2</v>
      </c>
      <c r="D7" s="28" t="s">
        <v>2</v>
      </c>
      <c r="E7" s="23" t="s">
        <v>2</v>
      </c>
      <c r="F7" s="29" t="s">
        <v>2</v>
      </c>
    </row>
    <row r="8" spans="2:10" x14ac:dyDescent="0.3">
      <c r="B8" s="61" t="s">
        <v>78</v>
      </c>
      <c r="C8" s="31" t="s">
        <v>186</v>
      </c>
      <c r="D8" s="156">
        <v>1326.27442857143</v>
      </c>
      <c r="E8" s="157">
        <v>1577.7259714285699</v>
      </c>
      <c r="F8" s="158">
        <v>1848.5485714285701</v>
      </c>
    </row>
    <row r="9" spans="2:10" x14ac:dyDescent="0.3">
      <c r="B9" s="61" t="s">
        <v>79</v>
      </c>
      <c r="C9" s="31" t="s">
        <v>186</v>
      </c>
      <c r="D9" s="156">
        <v>332.58300000000003</v>
      </c>
      <c r="E9" s="157">
        <v>252.43600000000001</v>
      </c>
      <c r="F9" s="158">
        <v>226.60400000000001</v>
      </c>
    </row>
    <row r="10" spans="2:10" x14ac:dyDescent="0.3">
      <c r="B10" s="61" t="s">
        <v>80</v>
      </c>
      <c r="C10" s="31" t="s">
        <v>186</v>
      </c>
      <c r="D10" s="156">
        <v>28401.997523906</v>
      </c>
      <c r="E10" s="157">
        <v>27167.643855738701</v>
      </c>
      <c r="F10" s="158">
        <v>25186.804922342701</v>
      </c>
    </row>
    <row r="11" spans="2:10" x14ac:dyDescent="0.3">
      <c r="B11" s="61" t="s">
        <v>81</v>
      </c>
      <c r="C11" t="s">
        <v>186</v>
      </c>
      <c r="D11" s="175"/>
      <c r="E11">
        <v>10.116</v>
      </c>
      <c r="F11">
        <v>33.664999999999999</v>
      </c>
    </row>
    <row r="12" spans="2:10" x14ac:dyDescent="0.3">
      <c r="B12" s="159" t="s">
        <v>201</v>
      </c>
      <c r="C12" s="55" t="s">
        <v>2</v>
      </c>
      <c r="D12" s="55">
        <v>30060.854952477399</v>
      </c>
      <c r="E12" s="55">
        <v>29007.9218271672</v>
      </c>
      <c r="F12" s="56">
        <v>27295.622493771301</v>
      </c>
    </row>
    <row r="13" spans="2:10" x14ac:dyDescent="0.3">
      <c r="B13" s="57" t="s">
        <v>202</v>
      </c>
      <c r="C13" s="51" t="s">
        <v>2</v>
      </c>
      <c r="D13" s="50" t="s">
        <v>2</v>
      </c>
      <c r="E13" s="51" t="s">
        <v>2</v>
      </c>
      <c r="F13" s="52" t="s">
        <v>2</v>
      </c>
    </row>
    <row r="14" spans="2:10" x14ac:dyDescent="0.3">
      <c r="B14" s="61" t="s">
        <v>78</v>
      </c>
      <c r="C14" s="31" t="s">
        <v>186</v>
      </c>
      <c r="D14" s="156">
        <v>13758.9097341696</v>
      </c>
      <c r="E14" s="157">
        <v>10303.190470466699</v>
      </c>
      <c r="F14" s="158">
        <v>11117.9307855278</v>
      </c>
    </row>
    <row r="15" spans="2:10" x14ac:dyDescent="0.3">
      <c r="B15" s="61" t="s">
        <v>79</v>
      </c>
      <c r="C15" s="31" t="s">
        <v>186</v>
      </c>
      <c r="D15" s="156">
        <v>7463.4768800000002</v>
      </c>
      <c r="E15" s="157">
        <v>6296.8710000000001</v>
      </c>
      <c r="F15" s="158">
        <v>6296.0569999999998</v>
      </c>
    </row>
    <row r="16" spans="2:10" x14ac:dyDescent="0.3">
      <c r="B16" s="61" t="s">
        <v>80</v>
      </c>
      <c r="C16" s="31" t="s">
        <v>186</v>
      </c>
      <c r="D16" s="156">
        <v>1240.44076965008</v>
      </c>
      <c r="E16" s="157">
        <v>900.75656626626801</v>
      </c>
      <c r="F16" s="158">
        <v>1456.73887810419</v>
      </c>
    </row>
    <row r="17" spans="2:6" x14ac:dyDescent="0.3">
      <c r="B17" s="61" t="s">
        <v>81</v>
      </c>
      <c r="C17" s="31" t="s">
        <v>186</v>
      </c>
      <c r="D17" s="156">
        <v>7.0350000000000001</v>
      </c>
      <c r="E17" s="157">
        <v>65.319000000000003</v>
      </c>
      <c r="F17" s="158">
        <v>24.654</v>
      </c>
    </row>
    <row r="18" spans="2:6" x14ac:dyDescent="0.3">
      <c r="B18" s="159" t="s">
        <v>203</v>
      </c>
      <c r="C18" s="55" t="s">
        <v>2</v>
      </c>
      <c r="D18" s="55">
        <v>22469.862383819702</v>
      </c>
      <c r="E18" s="55">
        <v>17566.1370367329</v>
      </c>
      <c r="F18" s="56">
        <v>18895.380663632001</v>
      </c>
    </row>
    <row r="19" spans="2:6" ht="14.4" thickBot="1" x14ac:dyDescent="0.35">
      <c r="B19" s="141" t="str">
        <f>"Total:"</f>
        <v>Total:</v>
      </c>
      <c r="C19" s="74" t="s">
        <v>2</v>
      </c>
      <c r="D19" s="74">
        <v>52530.717336297101</v>
      </c>
      <c r="E19" s="74">
        <v>46574.058863900202</v>
      </c>
      <c r="F19" s="75">
        <v>46191.003157403298</v>
      </c>
    </row>
    <row r="20" spans="2:6" x14ac:dyDescent="0.3">
      <c r="B20" s="1" t="s">
        <v>2</v>
      </c>
    </row>
  </sheetData>
  <sheetProtection sheet="1" objects="1" scenarios="1"/>
  <autoFilter ref="B6:F19" xr:uid="{00000000-0009-0000-0000-000023000000}"/>
  <mergeCells count="4">
    <mergeCell ref="B1:F1"/>
    <mergeCell ref="B2:F2"/>
    <mergeCell ref="B3:F3"/>
    <mergeCell ref="B4:F4"/>
  </mergeCells>
  <hyperlinks>
    <hyperlink ref="J1" location="Index!A1" display="Return to Index" xr:uid="{F2247705-BB72-4EF7-BDCF-49A56B30183C}"/>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8"/>
  </sheetPr>
  <dimension ref="B1:J31"/>
  <sheetViews>
    <sheetView showGridLines="0" workbookViewId="0">
      <selection activeCell="J1" sqref="J1"/>
    </sheetView>
  </sheetViews>
  <sheetFormatPr defaultRowHeight="13.8" x14ac:dyDescent="0.3"/>
  <cols>
    <col min="1" max="1" width="4" customWidth="1"/>
    <col min="2" max="2" width="50" customWidth="1"/>
    <col min="3" max="6" width="17.33203125" customWidth="1"/>
    <col min="7" max="8" width="15.5546875" customWidth="1"/>
  </cols>
  <sheetData>
    <row r="1" spans="2:10" x14ac:dyDescent="0.3">
      <c r="B1" s="255" t="s">
        <v>0</v>
      </c>
      <c r="C1" s="255"/>
      <c r="D1" s="255"/>
      <c r="E1" s="255"/>
      <c r="F1" s="255"/>
      <c r="G1" s="3"/>
      <c r="J1" s="27" t="s">
        <v>427</v>
      </c>
    </row>
    <row r="2" spans="2:10" x14ac:dyDescent="0.3">
      <c r="B2" s="255" t="s">
        <v>28</v>
      </c>
      <c r="C2" s="255"/>
      <c r="D2" s="255"/>
      <c r="E2" s="255"/>
      <c r="F2" s="255"/>
    </row>
    <row r="3" spans="2:10" x14ac:dyDescent="0.3">
      <c r="B3" s="255" t="s">
        <v>375</v>
      </c>
      <c r="C3" s="255"/>
      <c r="D3" s="255"/>
      <c r="E3" s="255"/>
      <c r="F3" s="255"/>
    </row>
    <row r="4" spans="2:10" x14ac:dyDescent="0.3">
      <c r="B4" s="255" t="s">
        <v>377</v>
      </c>
      <c r="C4" s="255"/>
      <c r="D4" s="255"/>
      <c r="E4" s="255"/>
      <c r="F4" s="255"/>
    </row>
    <row r="6" spans="2:10" ht="28.2" thickBot="1" x14ac:dyDescent="0.35">
      <c r="B6" s="83" t="s">
        <v>204</v>
      </c>
      <c r="C6" s="84" t="s">
        <v>72</v>
      </c>
      <c r="D6" s="84" t="s">
        <v>195</v>
      </c>
      <c r="E6" s="85" t="s">
        <v>202</v>
      </c>
      <c r="F6" s="83" t="s">
        <v>83</v>
      </c>
    </row>
    <row r="7" spans="2:10" x14ac:dyDescent="0.3">
      <c r="B7" s="48" t="s">
        <v>431</v>
      </c>
      <c r="C7" s="23" t="s">
        <v>2</v>
      </c>
      <c r="D7" s="23" t="s">
        <v>2</v>
      </c>
      <c r="E7" s="23" t="s">
        <v>2</v>
      </c>
      <c r="F7" s="95"/>
    </row>
    <row r="8" spans="2:10" x14ac:dyDescent="0.3">
      <c r="B8" s="49" t="s">
        <v>368</v>
      </c>
      <c r="C8" s="51"/>
      <c r="D8" s="51"/>
      <c r="E8" s="51"/>
      <c r="F8" s="96"/>
    </row>
    <row r="9" spans="2:10" x14ac:dyDescent="0.3">
      <c r="B9" s="53" t="s">
        <v>102</v>
      </c>
      <c r="C9" s="31" t="s">
        <v>186</v>
      </c>
      <c r="D9" s="157"/>
      <c r="E9" s="157">
        <v>5265.7321296296304</v>
      </c>
      <c r="F9" s="174">
        <v>5265.7321296296304</v>
      </c>
    </row>
    <row r="10" spans="2:10" x14ac:dyDescent="0.3">
      <c r="B10" s="53" t="s">
        <v>103</v>
      </c>
      <c r="C10" s="31" t="s">
        <v>186</v>
      </c>
      <c r="D10" s="157"/>
      <c r="E10" s="157">
        <v>708.69799999999998</v>
      </c>
      <c r="F10" s="174">
        <v>708.69799999999998</v>
      </c>
    </row>
    <row r="11" spans="2:10" x14ac:dyDescent="0.3">
      <c r="B11" s="53" t="s">
        <v>104</v>
      </c>
      <c r="C11" s="31" t="s">
        <v>186</v>
      </c>
      <c r="D11" s="157"/>
      <c r="E11" s="157">
        <v>329.15</v>
      </c>
      <c r="F11" s="174">
        <v>329.15</v>
      </c>
    </row>
    <row r="12" spans="2:10" x14ac:dyDescent="0.3">
      <c r="B12" s="49" t="s">
        <v>429</v>
      </c>
      <c r="C12" s="31"/>
      <c r="D12" s="157"/>
      <c r="E12" s="157"/>
      <c r="F12" s="174"/>
    </row>
    <row r="13" spans="2:10" x14ac:dyDescent="0.3">
      <c r="B13" s="53" t="s">
        <v>106</v>
      </c>
      <c r="C13" s="31" t="s">
        <v>186</v>
      </c>
      <c r="D13" s="157">
        <v>175.3</v>
      </c>
      <c r="E13" s="157">
        <v>1912.177872</v>
      </c>
      <c r="F13" s="174">
        <v>2087.4778719999999</v>
      </c>
    </row>
    <row r="14" spans="2:10" x14ac:dyDescent="0.3">
      <c r="B14" s="53" t="s">
        <v>109</v>
      </c>
      <c r="C14" s="31" t="s">
        <v>186</v>
      </c>
      <c r="D14" s="157">
        <v>4.0549999999999997</v>
      </c>
      <c r="E14" s="157">
        <v>271.512</v>
      </c>
      <c r="F14" s="174">
        <v>275.56700000000001</v>
      </c>
    </row>
    <row r="15" spans="2:10" x14ac:dyDescent="0.3">
      <c r="B15" s="49" t="s">
        <v>430</v>
      </c>
      <c r="C15" s="31"/>
      <c r="D15" s="157"/>
      <c r="E15" s="157"/>
      <c r="F15" s="174"/>
    </row>
    <row r="16" spans="2:10" x14ac:dyDescent="0.3">
      <c r="B16" s="53" t="s">
        <v>110</v>
      </c>
      <c r="C16" s="31" t="s">
        <v>186</v>
      </c>
      <c r="D16" s="157">
        <v>885.95071428571396</v>
      </c>
      <c r="E16" s="157">
        <v>5249.63434934</v>
      </c>
      <c r="F16" s="174">
        <v>6135.5850636257101</v>
      </c>
    </row>
    <row r="17" spans="2:6" x14ac:dyDescent="0.3">
      <c r="B17" s="53" t="s">
        <v>111</v>
      </c>
      <c r="C17" s="31" t="s">
        <v>186</v>
      </c>
      <c r="D17" s="157">
        <v>260.96871428571399</v>
      </c>
      <c r="E17" s="157">
        <v>22.005383200000001</v>
      </c>
      <c r="F17" s="174">
        <v>282.97409748571403</v>
      </c>
    </row>
    <row r="18" spans="2:6" x14ac:dyDescent="0.3">
      <c r="B18" s="54" t="s">
        <v>112</v>
      </c>
      <c r="C18" s="55" t="s">
        <v>2</v>
      </c>
      <c r="D18" s="55">
        <v>1326.27442857143</v>
      </c>
      <c r="E18" s="55">
        <v>13758.9097341696</v>
      </c>
      <c r="F18" s="172">
        <v>15085.184162741099</v>
      </c>
    </row>
    <row r="19" spans="2:6" x14ac:dyDescent="0.3">
      <c r="B19" s="60" t="s">
        <v>435</v>
      </c>
      <c r="C19" s="51" t="s">
        <v>2</v>
      </c>
      <c r="D19" s="51" t="s">
        <v>2</v>
      </c>
      <c r="E19" s="51" t="s">
        <v>2</v>
      </c>
      <c r="F19" s="96"/>
    </row>
    <row r="20" spans="2:6" x14ac:dyDescent="0.3">
      <c r="B20" s="58" t="s">
        <v>432</v>
      </c>
      <c r="C20" s="31" t="s">
        <v>186</v>
      </c>
      <c r="D20" s="157">
        <v>233.934</v>
      </c>
      <c r="E20" s="157">
        <v>1803.4618800000001</v>
      </c>
      <c r="F20" s="174">
        <v>2037.39588</v>
      </c>
    </row>
    <row r="21" spans="2:6" x14ac:dyDescent="0.3">
      <c r="B21" s="58" t="s">
        <v>433</v>
      </c>
      <c r="C21" s="31" t="s">
        <v>186</v>
      </c>
      <c r="D21" s="157">
        <v>98.649000000000001</v>
      </c>
      <c r="E21" s="157">
        <v>151.35400000000001</v>
      </c>
      <c r="F21" s="174">
        <v>250.00299999999999</v>
      </c>
    </row>
    <row r="22" spans="2:6" x14ac:dyDescent="0.3">
      <c r="B22" s="58" t="s">
        <v>434</v>
      </c>
      <c r="C22" s="31" t="s">
        <v>186</v>
      </c>
      <c r="D22" s="157"/>
      <c r="E22" s="157">
        <v>5508.6610000000001</v>
      </c>
      <c r="F22" s="174">
        <v>5508.6610000000001</v>
      </c>
    </row>
    <row r="23" spans="2:6" x14ac:dyDescent="0.3">
      <c r="B23" s="54" t="s">
        <v>113</v>
      </c>
      <c r="C23" s="55" t="s">
        <v>2</v>
      </c>
      <c r="D23" s="55">
        <v>332.58300000000003</v>
      </c>
      <c r="E23" s="55">
        <v>7463.4768800000002</v>
      </c>
      <c r="F23" s="172">
        <v>7796.0598799999998</v>
      </c>
    </row>
    <row r="24" spans="2:6" x14ac:dyDescent="0.3">
      <c r="B24" s="60" t="s">
        <v>436</v>
      </c>
      <c r="C24" s="51" t="s">
        <v>2</v>
      </c>
      <c r="D24" s="51" t="s">
        <v>2</v>
      </c>
      <c r="E24" s="51" t="s">
        <v>2</v>
      </c>
      <c r="F24" s="96"/>
    </row>
    <row r="25" spans="2:6" x14ac:dyDescent="0.3">
      <c r="B25" s="58" t="s">
        <v>437</v>
      </c>
      <c r="C25" s="31" t="s">
        <v>186</v>
      </c>
      <c r="D25" s="157">
        <v>28401.997523906</v>
      </c>
      <c r="E25" s="157">
        <v>1240.44076965008</v>
      </c>
      <c r="F25" s="174">
        <v>29642.438293556101</v>
      </c>
    </row>
    <row r="26" spans="2:6" x14ac:dyDescent="0.3">
      <c r="B26" s="54" t="s">
        <v>114</v>
      </c>
      <c r="C26" s="55" t="s">
        <v>2</v>
      </c>
      <c r="D26" s="55">
        <v>28401.997523906</v>
      </c>
      <c r="E26" s="55">
        <v>1240.44076965008</v>
      </c>
      <c r="F26" s="172">
        <v>29642.438293556101</v>
      </c>
    </row>
    <row r="27" spans="2:6" x14ac:dyDescent="0.3">
      <c r="B27" s="57" t="s">
        <v>81</v>
      </c>
      <c r="C27" s="51" t="s">
        <v>2</v>
      </c>
      <c r="D27" s="51" t="s">
        <v>2</v>
      </c>
      <c r="E27" s="51" t="s">
        <v>2</v>
      </c>
      <c r="F27" s="96"/>
    </row>
    <row r="28" spans="2:6" x14ac:dyDescent="0.3">
      <c r="B28" s="58" t="s">
        <v>116</v>
      </c>
      <c r="C28" s="31" t="s">
        <v>186</v>
      </c>
      <c r="D28" s="157"/>
      <c r="E28" s="157">
        <v>7.0350000000000001</v>
      </c>
      <c r="F28" s="174">
        <v>7.0350000000000001</v>
      </c>
    </row>
    <row r="29" spans="2:6" x14ac:dyDescent="0.3">
      <c r="B29" s="54" t="s">
        <v>118</v>
      </c>
      <c r="C29" s="55" t="s">
        <v>2</v>
      </c>
      <c r="D29" s="55">
        <v>0</v>
      </c>
      <c r="E29" s="55">
        <v>7.0350000000000001</v>
      </c>
      <c r="F29" s="172">
        <v>7.0350000000000001</v>
      </c>
    </row>
    <row r="30" spans="2:6" ht="14.4" thickBot="1" x14ac:dyDescent="0.35">
      <c r="B30" s="73" t="str">
        <f>"Total:"</f>
        <v>Total:</v>
      </c>
      <c r="C30" s="74" t="s">
        <v>2</v>
      </c>
      <c r="D30" s="74">
        <v>30060.854952477399</v>
      </c>
      <c r="E30" s="74">
        <v>22469.862383819702</v>
      </c>
      <c r="F30" s="173">
        <v>52530.717336297203</v>
      </c>
    </row>
    <row r="31" spans="2:6" x14ac:dyDescent="0.3">
      <c r="B31" s="1" t="s">
        <v>2</v>
      </c>
    </row>
  </sheetData>
  <sheetProtection sheet="1" objects="1" scenarios="1"/>
  <autoFilter ref="B6:F30" xr:uid="{00000000-0009-0000-0000-000024000000}"/>
  <mergeCells count="4">
    <mergeCell ref="B1:F1"/>
    <mergeCell ref="B2:F2"/>
    <mergeCell ref="B3:F3"/>
    <mergeCell ref="B4:F4"/>
  </mergeCells>
  <hyperlinks>
    <hyperlink ref="J1" location="Index!A1" display="Return to Index" xr:uid="{8A8068C3-71DD-4DD0-9216-F028D27ED3EC}"/>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8"/>
  </sheetPr>
  <dimension ref="B1:J31"/>
  <sheetViews>
    <sheetView showGridLines="0" workbookViewId="0">
      <selection activeCell="J1" sqref="J1"/>
    </sheetView>
  </sheetViews>
  <sheetFormatPr defaultRowHeight="13.8" x14ac:dyDescent="0.3"/>
  <cols>
    <col min="1" max="1" width="4" customWidth="1"/>
    <col min="2" max="2" width="50.109375" customWidth="1"/>
    <col min="3" max="9" width="17.109375" customWidth="1"/>
    <col min="10" max="10" width="16.44140625" customWidth="1"/>
    <col min="11" max="11" width="15.5546875" customWidth="1"/>
  </cols>
  <sheetData>
    <row r="1" spans="2:10" x14ac:dyDescent="0.3">
      <c r="B1" s="255" t="s">
        <v>0</v>
      </c>
      <c r="C1" s="255"/>
      <c r="D1" s="255"/>
      <c r="E1" s="255"/>
      <c r="F1" s="255"/>
      <c r="G1" s="255"/>
      <c r="H1" s="255"/>
      <c r="I1" s="255"/>
      <c r="J1" s="27" t="s">
        <v>427</v>
      </c>
    </row>
    <row r="2" spans="2:10" x14ac:dyDescent="0.3">
      <c r="B2" s="255" t="s">
        <v>29</v>
      </c>
      <c r="C2" s="255"/>
      <c r="D2" s="255"/>
      <c r="E2" s="255"/>
      <c r="F2" s="255"/>
      <c r="G2" s="255"/>
      <c r="H2" s="255"/>
      <c r="I2" s="255"/>
    </row>
    <row r="3" spans="2:10" x14ac:dyDescent="0.3">
      <c r="B3" s="255" t="s">
        <v>375</v>
      </c>
      <c r="C3" s="255"/>
      <c r="D3" s="255"/>
      <c r="E3" s="255"/>
      <c r="F3" s="255"/>
      <c r="G3" s="255"/>
      <c r="H3" s="255"/>
      <c r="I3" s="255"/>
    </row>
    <row r="4" spans="2:10" x14ac:dyDescent="0.3">
      <c r="B4" s="255" t="s">
        <v>377</v>
      </c>
      <c r="C4" s="255"/>
      <c r="D4" s="255"/>
      <c r="E4" s="255"/>
      <c r="F4" s="255"/>
      <c r="G4" s="255"/>
      <c r="H4" s="255"/>
      <c r="I4" s="255"/>
    </row>
    <row r="6" spans="2:10" ht="28.2" thickBot="1" x14ac:dyDescent="0.35">
      <c r="B6" s="83" t="s">
        <v>204</v>
      </c>
      <c r="C6" s="84" t="s">
        <v>72</v>
      </c>
      <c r="D6" s="84" t="s">
        <v>206</v>
      </c>
      <c r="E6" s="85" t="s">
        <v>207</v>
      </c>
      <c r="F6" s="83" t="s">
        <v>208</v>
      </c>
      <c r="G6" s="83" t="s">
        <v>209</v>
      </c>
      <c r="H6" s="83" t="s">
        <v>210</v>
      </c>
      <c r="I6" s="83" t="s">
        <v>83</v>
      </c>
    </row>
    <row r="7" spans="2:10" x14ac:dyDescent="0.3">
      <c r="B7" s="48" t="s">
        <v>431</v>
      </c>
      <c r="C7" s="23" t="s">
        <v>2</v>
      </c>
      <c r="D7" s="23" t="s">
        <v>2</v>
      </c>
      <c r="E7" s="23" t="s">
        <v>2</v>
      </c>
      <c r="F7" s="29" t="s">
        <v>2</v>
      </c>
      <c r="G7" s="29" t="s">
        <v>2</v>
      </c>
      <c r="H7" s="29" t="s">
        <v>2</v>
      </c>
      <c r="I7" s="95"/>
    </row>
    <row r="8" spans="2:10" x14ac:dyDescent="0.3">
      <c r="B8" s="49" t="s">
        <v>368</v>
      </c>
      <c r="C8" s="51"/>
      <c r="D8" s="51"/>
      <c r="E8" s="51"/>
      <c r="F8" s="52"/>
      <c r="G8" s="52"/>
      <c r="H8" s="52"/>
      <c r="I8" s="96"/>
    </row>
    <row r="9" spans="2:10" x14ac:dyDescent="0.3">
      <c r="B9" s="53" t="s">
        <v>102</v>
      </c>
      <c r="C9" s="31" t="s">
        <v>186</v>
      </c>
      <c r="D9" s="157"/>
      <c r="E9" s="157">
        <v>5265.7321296296304</v>
      </c>
      <c r="F9" s="158"/>
      <c r="G9" s="158"/>
      <c r="H9" s="158"/>
      <c r="I9" s="174">
        <v>5265.7321296296304</v>
      </c>
    </row>
    <row r="10" spans="2:10" x14ac:dyDescent="0.3">
      <c r="B10" s="53" t="s">
        <v>103</v>
      </c>
      <c r="C10" s="31" t="s">
        <v>186</v>
      </c>
      <c r="D10" s="157"/>
      <c r="E10" s="157">
        <v>708.69799999999998</v>
      </c>
      <c r="F10" s="158"/>
      <c r="G10" s="158"/>
      <c r="H10" s="158"/>
      <c r="I10" s="174">
        <v>708.69799999999998</v>
      </c>
    </row>
    <row r="11" spans="2:10" x14ac:dyDescent="0.3">
      <c r="B11" s="53" t="s">
        <v>104</v>
      </c>
      <c r="C11" s="31" t="s">
        <v>186</v>
      </c>
      <c r="D11" s="157"/>
      <c r="E11" s="157">
        <v>329.15</v>
      </c>
      <c r="F11" s="158"/>
      <c r="G11" s="158"/>
      <c r="H11" s="158"/>
      <c r="I11" s="174">
        <v>329.15</v>
      </c>
    </row>
    <row r="12" spans="2:10" x14ac:dyDescent="0.3">
      <c r="B12" s="49" t="s">
        <v>429</v>
      </c>
      <c r="C12" s="31"/>
      <c r="D12" s="157"/>
      <c r="E12" s="157"/>
      <c r="F12" s="158"/>
      <c r="G12" s="158"/>
      <c r="H12" s="158"/>
      <c r="I12" s="174"/>
    </row>
    <row r="13" spans="2:10" x14ac:dyDescent="0.3">
      <c r="B13" s="53" t="s">
        <v>106</v>
      </c>
      <c r="C13" s="31" t="s">
        <v>186</v>
      </c>
      <c r="D13" s="157"/>
      <c r="E13" s="157">
        <v>1912.177872</v>
      </c>
      <c r="F13" s="158"/>
      <c r="G13" s="158"/>
      <c r="H13" s="158">
        <v>175.3</v>
      </c>
      <c r="I13" s="174">
        <v>2087.4778719999999</v>
      </c>
    </row>
    <row r="14" spans="2:10" x14ac:dyDescent="0.3">
      <c r="B14" s="53" t="s">
        <v>109</v>
      </c>
      <c r="C14" s="31" t="s">
        <v>186</v>
      </c>
      <c r="D14" s="157"/>
      <c r="E14" s="157">
        <v>271.512</v>
      </c>
      <c r="F14" s="158"/>
      <c r="G14" s="158"/>
      <c r="H14" s="158">
        <v>3.8250000000000002</v>
      </c>
      <c r="I14" s="174">
        <v>275.56700000000001</v>
      </c>
    </row>
    <row r="15" spans="2:10" x14ac:dyDescent="0.3">
      <c r="B15" s="49" t="s">
        <v>430</v>
      </c>
      <c r="C15" s="31"/>
      <c r="D15" s="157"/>
      <c r="E15" s="157"/>
      <c r="F15" s="158"/>
      <c r="G15" s="158"/>
      <c r="H15" s="158"/>
      <c r="I15" s="174"/>
    </row>
    <row r="16" spans="2:10" x14ac:dyDescent="0.3">
      <c r="B16" s="53" t="s">
        <v>110</v>
      </c>
      <c r="C16" s="31" t="s">
        <v>186</v>
      </c>
      <c r="D16" s="157">
        <v>406.69034934000001</v>
      </c>
      <c r="E16" s="157">
        <v>4728.9690000000001</v>
      </c>
      <c r="F16" s="158"/>
      <c r="G16" s="158"/>
      <c r="H16" s="158">
        <v>999.92571428571398</v>
      </c>
      <c r="I16" s="174">
        <v>6135.5850636257101</v>
      </c>
    </row>
    <row r="17" spans="2:9" x14ac:dyDescent="0.3">
      <c r="B17" s="53" t="s">
        <v>111</v>
      </c>
      <c r="C17" s="31" t="s">
        <v>186</v>
      </c>
      <c r="D17" s="157">
        <v>20.537383200000001</v>
      </c>
      <c r="E17" s="157">
        <v>1.468</v>
      </c>
      <c r="F17" s="158"/>
      <c r="G17" s="158"/>
      <c r="H17" s="158">
        <v>260.96871428571399</v>
      </c>
      <c r="I17" s="174">
        <v>282.97409748571403</v>
      </c>
    </row>
    <row r="18" spans="2:9" x14ac:dyDescent="0.3">
      <c r="B18" s="54" t="s">
        <v>112</v>
      </c>
      <c r="C18" s="55" t="s">
        <v>2</v>
      </c>
      <c r="D18" s="55">
        <v>427.45773253999999</v>
      </c>
      <c r="E18" s="55">
        <v>13217.7070016296</v>
      </c>
      <c r="F18" s="172">
        <v>0</v>
      </c>
      <c r="G18" s="172">
        <v>0</v>
      </c>
      <c r="H18" s="172">
        <v>1440.0194285714299</v>
      </c>
      <c r="I18" s="172">
        <v>15085.184162741099</v>
      </c>
    </row>
    <row r="19" spans="2:9" x14ac:dyDescent="0.3">
      <c r="B19" s="60" t="s">
        <v>435</v>
      </c>
      <c r="C19" s="51" t="s">
        <v>2</v>
      </c>
      <c r="D19" s="51" t="s">
        <v>2</v>
      </c>
      <c r="E19" s="51" t="s">
        <v>2</v>
      </c>
      <c r="F19" s="52" t="s">
        <v>2</v>
      </c>
      <c r="G19" s="52" t="s">
        <v>2</v>
      </c>
      <c r="H19" s="52" t="s">
        <v>2</v>
      </c>
      <c r="I19" s="96"/>
    </row>
    <row r="20" spans="2:9" x14ac:dyDescent="0.3">
      <c r="B20" s="58" t="s">
        <v>432</v>
      </c>
      <c r="C20" s="31" t="s">
        <v>186</v>
      </c>
      <c r="D20" s="157"/>
      <c r="E20" s="157">
        <v>2037.39588</v>
      </c>
      <c r="F20" s="158"/>
      <c r="G20" s="158"/>
      <c r="H20" s="158"/>
      <c r="I20" s="174">
        <v>2037.39588</v>
      </c>
    </row>
    <row r="21" spans="2:9" x14ac:dyDescent="0.3">
      <c r="B21" s="58" t="s">
        <v>433</v>
      </c>
      <c r="C21" s="31" t="s">
        <v>186</v>
      </c>
      <c r="D21" s="157"/>
      <c r="E21" s="157">
        <v>250.00299999999999</v>
      </c>
      <c r="F21" s="158"/>
      <c r="G21" s="158"/>
      <c r="H21" s="158"/>
      <c r="I21" s="174">
        <v>250.00299999999999</v>
      </c>
    </row>
    <row r="22" spans="2:9" x14ac:dyDescent="0.3">
      <c r="B22" s="58" t="s">
        <v>434</v>
      </c>
      <c r="C22" s="31" t="s">
        <v>186</v>
      </c>
      <c r="D22" s="157"/>
      <c r="E22" s="157">
        <v>5508.6610000000001</v>
      </c>
      <c r="F22" s="158"/>
      <c r="G22" s="158"/>
      <c r="H22" s="158"/>
      <c r="I22" s="174">
        <v>5508.6610000000001</v>
      </c>
    </row>
    <row r="23" spans="2:9" x14ac:dyDescent="0.3">
      <c r="B23" s="54" t="s">
        <v>113</v>
      </c>
      <c r="C23" s="55" t="s">
        <v>2</v>
      </c>
      <c r="D23" s="55">
        <v>0</v>
      </c>
      <c r="E23" s="55">
        <v>7796.0598799999998</v>
      </c>
      <c r="F23" s="172">
        <v>0</v>
      </c>
      <c r="G23" s="172">
        <v>0</v>
      </c>
      <c r="H23" s="172">
        <v>0</v>
      </c>
      <c r="I23" s="172">
        <v>7796.0598799999998</v>
      </c>
    </row>
    <row r="24" spans="2:9" x14ac:dyDescent="0.3">
      <c r="B24" s="60" t="s">
        <v>436</v>
      </c>
      <c r="C24" s="51" t="s">
        <v>2</v>
      </c>
      <c r="D24" s="51" t="s">
        <v>2</v>
      </c>
      <c r="E24" s="51" t="s">
        <v>2</v>
      </c>
      <c r="F24" s="52" t="s">
        <v>2</v>
      </c>
      <c r="G24" s="52" t="s">
        <v>2</v>
      </c>
      <c r="H24" s="52" t="s">
        <v>2</v>
      </c>
      <c r="I24" s="96"/>
    </row>
    <row r="25" spans="2:9" x14ac:dyDescent="0.3">
      <c r="B25" s="58" t="s">
        <v>437</v>
      </c>
      <c r="C25" s="31" t="s">
        <v>186</v>
      </c>
      <c r="D25" s="157">
        <v>28367.425892544601</v>
      </c>
      <c r="E25" s="157">
        <v>1274.87253001832</v>
      </c>
      <c r="F25" s="158"/>
      <c r="G25" s="158"/>
      <c r="H25" s="158"/>
      <c r="I25" s="174">
        <v>29642.438293556101</v>
      </c>
    </row>
    <row r="26" spans="2:9" x14ac:dyDescent="0.3">
      <c r="B26" s="54" t="s">
        <v>114</v>
      </c>
      <c r="C26" s="55" t="s">
        <v>2</v>
      </c>
      <c r="D26" s="55">
        <v>28367.425892544601</v>
      </c>
      <c r="E26" s="55">
        <v>1274.87253001832</v>
      </c>
      <c r="F26" s="172">
        <v>0</v>
      </c>
      <c r="G26" s="172">
        <v>0</v>
      </c>
      <c r="H26" s="172">
        <v>0.13987099314083301</v>
      </c>
      <c r="I26" s="172">
        <v>29642.438293556101</v>
      </c>
    </row>
    <row r="27" spans="2:9" x14ac:dyDescent="0.3">
      <c r="B27" s="57" t="s">
        <v>81</v>
      </c>
      <c r="C27" s="51" t="s">
        <v>2</v>
      </c>
      <c r="D27" s="51" t="s">
        <v>2</v>
      </c>
      <c r="E27" s="51" t="s">
        <v>2</v>
      </c>
      <c r="F27" s="52" t="s">
        <v>2</v>
      </c>
      <c r="G27" s="52" t="s">
        <v>2</v>
      </c>
      <c r="H27" s="52" t="s">
        <v>2</v>
      </c>
      <c r="I27" s="96"/>
    </row>
    <row r="28" spans="2:9" x14ac:dyDescent="0.3">
      <c r="B28" s="58" t="s">
        <v>116</v>
      </c>
      <c r="C28" s="31" t="s">
        <v>186</v>
      </c>
      <c r="D28" s="157"/>
      <c r="E28" s="157">
        <v>7.0350000000000001</v>
      </c>
      <c r="F28" s="158"/>
      <c r="G28" s="158"/>
      <c r="H28" s="158"/>
      <c r="I28" s="174">
        <v>7.0350000000000001</v>
      </c>
    </row>
    <row r="29" spans="2:9" x14ac:dyDescent="0.3">
      <c r="B29" s="54" t="s">
        <v>118</v>
      </c>
      <c r="C29" s="55" t="s">
        <v>2</v>
      </c>
      <c r="D29" s="55">
        <v>0</v>
      </c>
      <c r="E29" s="55">
        <v>7.0350000000000001</v>
      </c>
      <c r="F29" s="172">
        <v>0</v>
      </c>
      <c r="G29" s="172">
        <v>0</v>
      </c>
      <c r="H29" s="172">
        <v>0</v>
      </c>
      <c r="I29" s="172">
        <v>7.0350000000000001</v>
      </c>
    </row>
    <row r="30" spans="2:9" ht="14.4" thickBot="1" x14ac:dyDescent="0.35">
      <c r="B30" s="73" t="str">
        <f>"Total:"</f>
        <v>Total:</v>
      </c>
      <c r="C30" s="74" t="s">
        <v>2</v>
      </c>
      <c r="D30" s="74">
        <v>28794.8836250846</v>
      </c>
      <c r="E30" s="74">
        <v>22295.674411648</v>
      </c>
      <c r="F30" s="173">
        <v>0</v>
      </c>
      <c r="G30" s="173">
        <v>0</v>
      </c>
      <c r="H30" s="173">
        <v>1440.1592995645699</v>
      </c>
      <c r="I30" s="173">
        <v>52530.717336297203</v>
      </c>
    </row>
    <row r="31" spans="2:9" x14ac:dyDescent="0.3">
      <c r="B31" s="1" t="s">
        <v>2</v>
      </c>
    </row>
  </sheetData>
  <sheetProtection sheet="1" objects="1" scenarios="1"/>
  <autoFilter ref="B6:I30" xr:uid="{00000000-0009-0000-0000-000025000000}"/>
  <mergeCells count="4">
    <mergeCell ref="B1:I1"/>
    <mergeCell ref="B2:I2"/>
    <mergeCell ref="B3:I3"/>
    <mergeCell ref="B4:I4"/>
  </mergeCells>
  <hyperlinks>
    <hyperlink ref="J1" location="Index!A1" display="Return to Index" xr:uid="{80ACA3C1-69D0-4927-8368-57EDB98B5D88}"/>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8"/>
  </sheetPr>
  <dimension ref="B1:P31"/>
  <sheetViews>
    <sheetView showGridLines="0" workbookViewId="0">
      <selection activeCell="I48" sqref="I48"/>
    </sheetView>
  </sheetViews>
  <sheetFormatPr defaultRowHeight="13.8" x14ac:dyDescent="0.3"/>
  <cols>
    <col min="1" max="1" width="4" customWidth="1"/>
    <col min="2" max="2" width="50" customWidth="1"/>
    <col min="3" max="14" width="17.109375" customWidth="1"/>
    <col min="15" max="15" width="10" customWidth="1"/>
    <col min="16" max="16" width="15.5546875" customWidth="1"/>
  </cols>
  <sheetData>
    <row r="1" spans="2:16" x14ac:dyDescent="0.3">
      <c r="B1" s="255" t="s">
        <v>0</v>
      </c>
      <c r="C1" s="255"/>
      <c r="D1" s="255"/>
      <c r="E1" s="255"/>
      <c r="F1" s="255"/>
      <c r="G1" s="255"/>
      <c r="H1" s="255"/>
      <c r="I1" s="255"/>
      <c r="J1" s="255"/>
      <c r="K1" s="255"/>
      <c r="L1" s="255"/>
      <c r="M1" s="255"/>
      <c r="N1" s="255"/>
      <c r="P1" s="27" t="s">
        <v>427</v>
      </c>
    </row>
    <row r="2" spans="2:16" x14ac:dyDescent="0.3">
      <c r="B2" s="255" t="s">
        <v>30</v>
      </c>
      <c r="C2" s="255"/>
      <c r="D2" s="255"/>
      <c r="E2" s="255"/>
      <c r="F2" s="255"/>
      <c r="G2" s="255"/>
      <c r="H2" s="255"/>
      <c r="I2" s="255"/>
      <c r="J2" s="255"/>
      <c r="K2" s="255"/>
      <c r="L2" s="255"/>
      <c r="M2" s="255"/>
      <c r="N2" s="255"/>
    </row>
    <row r="3" spans="2:16" x14ac:dyDescent="0.3">
      <c r="B3" s="255" t="s">
        <v>375</v>
      </c>
      <c r="C3" s="255"/>
      <c r="D3" s="255"/>
      <c r="E3" s="255"/>
      <c r="F3" s="255"/>
      <c r="G3" s="255"/>
      <c r="H3" s="255"/>
      <c r="I3" s="255"/>
      <c r="J3" s="255"/>
      <c r="K3" s="255"/>
      <c r="L3" s="255"/>
      <c r="M3" s="255"/>
      <c r="N3" s="255"/>
    </row>
    <row r="4" spans="2:16" x14ac:dyDescent="0.3">
      <c r="B4" s="255" t="s">
        <v>377</v>
      </c>
      <c r="C4" s="255"/>
      <c r="D4" s="255"/>
      <c r="E4" s="255"/>
      <c r="F4" s="255"/>
      <c r="G4" s="255"/>
      <c r="H4" s="255"/>
      <c r="I4" s="255"/>
      <c r="J4" s="255"/>
      <c r="K4" s="255"/>
      <c r="L4" s="255"/>
      <c r="M4" s="255"/>
      <c r="N4" s="255"/>
    </row>
    <row r="6" spans="2:16" ht="28.2" thickBot="1" x14ac:dyDescent="0.35">
      <c r="B6" s="83" t="s">
        <v>204</v>
      </c>
      <c r="C6" s="84" t="s">
        <v>72</v>
      </c>
      <c r="D6" s="84" t="s">
        <v>211</v>
      </c>
      <c r="E6" s="85" t="s">
        <v>212</v>
      </c>
      <c r="F6" s="83" t="s">
        <v>213</v>
      </c>
      <c r="G6" s="84" t="s">
        <v>214</v>
      </c>
      <c r="H6" s="84" t="s">
        <v>215</v>
      </c>
      <c r="I6" s="85" t="s">
        <v>216</v>
      </c>
      <c r="J6" s="83" t="s">
        <v>217</v>
      </c>
      <c r="K6" s="84" t="s">
        <v>218</v>
      </c>
      <c r="L6" s="84" t="s">
        <v>219</v>
      </c>
      <c r="M6" s="85" t="s">
        <v>220</v>
      </c>
      <c r="N6" s="83" t="s">
        <v>83</v>
      </c>
    </row>
    <row r="7" spans="2:16" x14ac:dyDescent="0.3">
      <c r="B7" s="48" t="s">
        <v>431</v>
      </c>
      <c r="C7" s="23" t="s">
        <v>2</v>
      </c>
      <c r="D7" s="23" t="s">
        <v>2</v>
      </c>
      <c r="E7" s="23" t="s">
        <v>2</v>
      </c>
      <c r="F7" s="23" t="s">
        <v>2</v>
      </c>
      <c r="G7" s="23" t="s">
        <v>2</v>
      </c>
      <c r="H7" s="23" t="s">
        <v>2</v>
      </c>
      <c r="I7" s="23" t="s">
        <v>2</v>
      </c>
      <c r="J7" s="23" t="s">
        <v>2</v>
      </c>
      <c r="K7" s="23" t="s">
        <v>2</v>
      </c>
      <c r="L7" s="23" t="s">
        <v>2</v>
      </c>
      <c r="M7" s="23" t="s">
        <v>2</v>
      </c>
      <c r="N7" s="95"/>
    </row>
    <row r="8" spans="2:16" x14ac:dyDescent="0.3">
      <c r="B8" s="49" t="s">
        <v>368</v>
      </c>
      <c r="C8" s="51"/>
      <c r="D8" s="51"/>
      <c r="E8" s="51"/>
      <c r="F8" s="51"/>
      <c r="G8" s="51"/>
      <c r="H8" s="51"/>
      <c r="I8" s="51"/>
      <c r="J8" s="51"/>
      <c r="K8" s="51"/>
      <c r="L8" s="51"/>
      <c r="M8" s="51"/>
      <c r="N8" s="96"/>
    </row>
    <row r="9" spans="2:16" x14ac:dyDescent="0.3">
      <c r="B9" s="53" t="s">
        <v>102</v>
      </c>
      <c r="C9" s="31" t="s">
        <v>186</v>
      </c>
      <c r="D9" s="157"/>
      <c r="E9" s="157"/>
      <c r="F9" s="157"/>
      <c r="G9" s="157"/>
      <c r="H9" s="157"/>
      <c r="I9" s="157"/>
      <c r="J9" s="157">
        <v>5265.7321296296304</v>
      </c>
      <c r="K9" s="157"/>
      <c r="L9" s="157"/>
      <c r="M9" s="157"/>
      <c r="N9" s="174">
        <v>5265.7321296296304</v>
      </c>
    </row>
    <row r="10" spans="2:16" x14ac:dyDescent="0.3">
      <c r="B10" s="53" t="s">
        <v>103</v>
      </c>
      <c r="C10" s="31" t="s">
        <v>186</v>
      </c>
      <c r="D10" s="157"/>
      <c r="E10" s="157"/>
      <c r="F10" s="157"/>
      <c r="G10" s="157"/>
      <c r="H10" s="157"/>
      <c r="I10" s="157"/>
      <c r="J10" s="157">
        <v>708.69799999999998</v>
      </c>
      <c r="K10" s="157"/>
      <c r="L10" s="157"/>
      <c r="M10" s="157"/>
      <c r="N10" s="174">
        <v>708.69799999999998</v>
      </c>
    </row>
    <row r="11" spans="2:16" x14ac:dyDescent="0.3">
      <c r="B11" s="53" t="s">
        <v>104</v>
      </c>
      <c r="C11" s="31" t="s">
        <v>186</v>
      </c>
      <c r="D11" s="157"/>
      <c r="E11" s="157"/>
      <c r="F11" s="157"/>
      <c r="G11" s="157"/>
      <c r="H11" s="157"/>
      <c r="I11" s="157"/>
      <c r="J11" s="157">
        <v>329.15</v>
      </c>
      <c r="K11" s="157"/>
      <c r="L11" s="157"/>
      <c r="M11" s="157"/>
      <c r="N11" s="174">
        <v>329.15</v>
      </c>
    </row>
    <row r="12" spans="2:16" x14ac:dyDescent="0.3">
      <c r="B12" s="49" t="s">
        <v>429</v>
      </c>
      <c r="C12" s="31"/>
      <c r="D12" s="157"/>
      <c r="E12" s="157"/>
      <c r="F12" s="157"/>
      <c r="G12" s="157"/>
      <c r="H12" s="157"/>
      <c r="I12" s="157"/>
      <c r="J12" s="157"/>
      <c r="K12" s="157"/>
      <c r="L12" s="157"/>
      <c r="M12" s="157"/>
      <c r="N12" s="174"/>
    </row>
    <row r="13" spans="2:16" x14ac:dyDescent="0.3">
      <c r="B13" s="53" t="s">
        <v>106</v>
      </c>
      <c r="C13" s="31" t="s">
        <v>186</v>
      </c>
      <c r="D13" s="157"/>
      <c r="E13" s="157"/>
      <c r="F13" s="157"/>
      <c r="G13" s="157"/>
      <c r="H13" s="157">
        <v>175.3</v>
      </c>
      <c r="I13" s="157"/>
      <c r="J13" s="157">
        <v>1912.177872</v>
      </c>
      <c r="K13" s="157"/>
      <c r="L13" s="157"/>
      <c r="M13" s="157"/>
      <c r="N13" s="174">
        <v>2087.4778719999999</v>
      </c>
    </row>
    <row r="14" spans="2:16" x14ac:dyDescent="0.3">
      <c r="B14" s="53" t="s">
        <v>109</v>
      </c>
      <c r="C14" s="31" t="s">
        <v>186</v>
      </c>
      <c r="D14" s="157"/>
      <c r="E14" s="157"/>
      <c r="F14" s="157"/>
      <c r="G14" s="157"/>
      <c r="H14" s="157">
        <v>3.8250000000000002</v>
      </c>
      <c r="I14" s="157"/>
      <c r="J14" s="157">
        <v>271.512</v>
      </c>
      <c r="K14" s="157"/>
      <c r="L14" s="157"/>
      <c r="M14" s="157"/>
      <c r="N14" s="174">
        <v>275.56700000000001</v>
      </c>
    </row>
    <row r="15" spans="2:16" x14ac:dyDescent="0.3">
      <c r="B15" s="49" t="s">
        <v>430</v>
      </c>
      <c r="C15" s="31"/>
      <c r="D15" s="157"/>
      <c r="E15" s="157"/>
      <c r="F15" s="157"/>
      <c r="G15" s="157"/>
      <c r="H15" s="157"/>
      <c r="I15" s="157"/>
      <c r="J15" s="157"/>
      <c r="K15" s="157"/>
      <c r="L15" s="157"/>
      <c r="M15" s="157"/>
      <c r="N15" s="174"/>
    </row>
    <row r="16" spans="2:16" x14ac:dyDescent="0.3">
      <c r="B16" s="53" t="s">
        <v>110</v>
      </c>
      <c r="C16" s="31" t="s">
        <v>186</v>
      </c>
      <c r="D16" s="157"/>
      <c r="E16" s="157"/>
      <c r="F16" s="157"/>
      <c r="G16" s="157"/>
      <c r="H16" s="157">
        <v>885.95071428571396</v>
      </c>
      <c r="I16" s="157">
        <v>406.69034934000001</v>
      </c>
      <c r="J16" s="157">
        <v>4728.9690000000001</v>
      </c>
      <c r="K16" s="157"/>
      <c r="L16" s="157"/>
      <c r="M16" s="157">
        <v>113.97499999999999</v>
      </c>
      <c r="N16" s="174">
        <v>6135.5850636257201</v>
      </c>
    </row>
    <row r="17" spans="2:14" x14ac:dyDescent="0.3">
      <c r="B17" s="53" t="s">
        <v>111</v>
      </c>
      <c r="C17" s="31" t="s">
        <v>186</v>
      </c>
      <c r="D17" s="157"/>
      <c r="E17" s="157"/>
      <c r="F17" s="157"/>
      <c r="G17" s="157"/>
      <c r="H17" s="157">
        <v>260.96871428571399</v>
      </c>
      <c r="I17" s="157">
        <v>20.537383200000001</v>
      </c>
      <c r="J17" s="157">
        <v>1.468</v>
      </c>
      <c r="K17" s="157"/>
      <c r="L17" s="157"/>
      <c r="M17" s="157"/>
      <c r="N17" s="174">
        <v>282.97409748571403</v>
      </c>
    </row>
    <row r="18" spans="2:14" ht="14.4" thickBot="1" x14ac:dyDescent="0.35">
      <c r="B18" s="54" t="s">
        <v>112</v>
      </c>
      <c r="C18" s="176" t="s">
        <v>2</v>
      </c>
      <c r="D18" s="74">
        <v>0.23</v>
      </c>
      <c r="E18" s="74">
        <v>0</v>
      </c>
      <c r="F18" s="75">
        <v>0</v>
      </c>
      <c r="G18" s="74">
        <v>0</v>
      </c>
      <c r="H18" s="74">
        <v>1326</v>
      </c>
      <c r="I18" s="75">
        <v>427.22773253999998</v>
      </c>
      <c r="J18" s="74">
        <v>13217.7070016296</v>
      </c>
      <c r="K18" s="74">
        <v>0</v>
      </c>
      <c r="L18" s="75">
        <v>0</v>
      </c>
      <c r="M18" s="74">
        <v>113.97499999999999</v>
      </c>
      <c r="N18" s="74">
        <v>15085.184162741099</v>
      </c>
    </row>
    <row r="19" spans="2:14" x14ac:dyDescent="0.3">
      <c r="B19" s="60" t="s">
        <v>435</v>
      </c>
      <c r="C19" s="51" t="s">
        <v>2</v>
      </c>
      <c r="D19" s="51" t="s">
        <v>2</v>
      </c>
      <c r="E19" s="51" t="s">
        <v>2</v>
      </c>
      <c r="F19" s="51" t="s">
        <v>2</v>
      </c>
      <c r="G19" s="51" t="s">
        <v>2</v>
      </c>
      <c r="H19" s="51" t="s">
        <v>2</v>
      </c>
      <c r="I19" s="51" t="s">
        <v>2</v>
      </c>
      <c r="J19" s="51" t="s">
        <v>2</v>
      </c>
      <c r="K19" s="51" t="s">
        <v>2</v>
      </c>
      <c r="L19" s="51" t="s">
        <v>2</v>
      </c>
      <c r="M19" s="51" t="s">
        <v>2</v>
      </c>
      <c r="N19" s="96"/>
    </row>
    <row r="20" spans="2:14" x14ac:dyDescent="0.3">
      <c r="B20" s="58" t="s">
        <v>432</v>
      </c>
      <c r="C20" s="31" t="s">
        <v>186</v>
      </c>
      <c r="D20" s="157"/>
      <c r="E20" s="157">
        <v>233.934</v>
      </c>
      <c r="F20" s="157"/>
      <c r="G20" s="157"/>
      <c r="H20" s="157"/>
      <c r="I20" s="157"/>
      <c r="J20" s="157">
        <v>1803.4618800000001</v>
      </c>
      <c r="K20" s="157"/>
      <c r="L20" s="157"/>
      <c r="M20" s="157"/>
      <c r="N20" s="174">
        <v>2037.39588</v>
      </c>
    </row>
    <row r="21" spans="2:14" x14ac:dyDescent="0.3">
      <c r="B21" s="58" t="s">
        <v>433</v>
      </c>
      <c r="C21" s="31" t="s">
        <v>186</v>
      </c>
      <c r="D21" s="157"/>
      <c r="E21" s="157">
        <v>98.649000000000001</v>
      </c>
      <c r="F21" s="157"/>
      <c r="G21" s="157"/>
      <c r="H21" s="157"/>
      <c r="I21" s="157"/>
      <c r="J21" s="157">
        <v>151.35400000000001</v>
      </c>
      <c r="K21" s="157"/>
      <c r="L21" s="157"/>
      <c r="M21" s="157"/>
      <c r="N21" s="174">
        <v>250.00299999999999</v>
      </c>
    </row>
    <row r="22" spans="2:14" x14ac:dyDescent="0.3">
      <c r="B22" s="58" t="s">
        <v>434</v>
      </c>
      <c r="C22" s="31" t="s">
        <v>186</v>
      </c>
      <c r="D22" s="157"/>
      <c r="E22" s="157"/>
      <c r="F22" s="157"/>
      <c r="G22" s="157"/>
      <c r="H22" s="157"/>
      <c r="I22" s="157"/>
      <c r="J22" s="157">
        <v>5508.6610000000001</v>
      </c>
      <c r="K22" s="157"/>
      <c r="L22" s="157"/>
      <c r="M22" s="157"/>
      <c r="N22" s="174">
        <v>5508.6610000000001</v>
      </c>
    </row>
    <row r="23" spans="2:14" ht="14.4" thickBot="1" x14ac:dyDescent="0.35">
      <c r="B23" s="54" t="s">
        <v>113</v>
      </c>
      <c r="C23" s="176" t="s">
        <v>2</v>
      </c>
      <c r="D23" s="74">
        <v>0</v>
      </c>
      <c r="E23" s="74">
        <v>332.58300000000003</v>
      </c>
      <c r="F23" s="75">
        <v>0</v>
      </c>
      <c r="G23" s="74">
        <v>0</v>
      </c>
      <c r="H23" s="74">
        <v>0</v>
      </c>
      <c r="I23" s="75">
        <v>0</v>
      </c>
      <c r="J23" s="74">
        <v>7463.4768800000002</v>
      </c>
      <c r="K23" s="74">
        <v>0</v>
      </c>
      <c r="L23" s="75">
        <v>0</v>
      </c>
      <c r="M23" s="74">
        <v>0</v>
      </c>
      <c r="N23" s="74">
        <v>7796.0598799999998</v>
      </c>
    </row>
    <row r="24" spans="2:14" x14ac:dyDescent="0.3">
      <c r="B24" s="60" t="s">
        <v>436</v>
      </c>
      <c r="C24" s="51" t="s">
        <v>2</v>
      </c>
      <c r="D24" s="51" t="s">
        <v>2</v>
      </c>
      <c r="E24" s="51" t="s">
        <v>2</v>
      </c>
      <c r="F24" s="51" t="s">
        <v>2</v>
      </c>
      <c r="G24" s="51" t="s">
        <v>2</v>
      </c>
      <c r="H24" s="51" t="s">
        <v>2</v>
      </c>
      <c r="I24" s="51" t="s">
        <v>2</v>
      </c>
      <c r="J24" s="51" t="s">
        <v>2</v>
      </c>
      <c r="K24" s="51" t="s">
        <v>2</v>
      </c>
      <c r="L24" s="51" t="s">
        <v>2</v>
      </c>
      <c r="M24" s="51" t="s">
        <v>2</v>
      </c>
      <c r="N24" s="96"/>
    </row>
    <row r="25" spans="2:14" x14ac:dyDescent="0.3">
      <c r="B25" s="58" t="s">
        <v>437</v>
      </c>
      <c r="C25" s="31" t="s">
        <v>186</v>
      </c>
      <c r="D25" s="157">
        <v>28367.425892544601</v>
      </c>
      <c r="E25" s="157">
        <v>34.431760368244902</v>
      </c>
      <c r="F25" s="157"/>
      <c r="G25" s="157"/>
      <c r="H25" s="157"/>
      <c r="I25" s="157"/>
      <c r="J25" s="157">
        <v>1240.44076965008</v>
      </c>
      <c r="K25" s="157"/>
      <c r="L25" s="157"/>
      <c r="M25" s="157"/>
      <c r="N25" s="174">
        <v>29642.438293556101</v>
      </c>
    </row>
    <row r="26" spans="2:14" ht="14.4" thickBot="1" x14ac:dyDescent="0.35">
      <c r="B26" s="54" t="s">
        <v>114</v>
      </c>
      <c r="C26" s="74" t="s">
        <v>2</v>
      </c>
      <c r="D26" s="74">
        <v>28367.425892544601</v>
      </c>
      <c r="E26" s="75">
        <v>34.431760368244902</v>
      </c>
      <c r="F26" s="74">
        <v>0</v>
      </c>
      <c r="G26" s="74">
        <v>0</v>
      </c>
      <c r="H26" s="75">
        <v>0.13987099314083301</v>
      </c>
      <c r="I26" s="74">
        <v>0</v>
      </c>
      <c r="J26" s="74">
        <v>1240.44076965008</v>
      </c>
      <c r="K26" s="75">
        <v>0</v>
      </c>
      <c r="L26" s="74">
        <v>0</v>
      </c>
      <c r="M26" s="74">
        <v>0</v>
      </c>
      <c r="N26" s="75">
        <v>29642.438293556101</v>
      </c>
    </row>
    <row r="27" spans="2:14" x14ac:dyDescent="0.3">
      <c r="B27" s="57" t="s">
        <v>81</v>
      </c>
      <c r="C27" s="51" t="s">
        <v>2</v>
      </c>
      <c r="D27" s="51"/>
      <c r="E27" s="51"/>
      <c r="F27" s="51"/>
      <c r="G27" s="51"/>
      <c r="H27" s="51"/>
      <c r="I27" s="51"/>
      <c r="J27" s="51" t="s">
        <v>2</v>
      </c>
      <c r="K27" s="51" t="s">
        <v>2</v>
      </c>
      <c r="L27" s="51" t="s">
        <v>2</v>
      </c>
      <c r="M27" s="51" t="s">
        <v>2</v>
      </c>
      <c r="N27" s="96"/>
    </row>
    <row r="28" spans="2:14" x14ac:dyDescent="0.3">
      <c r="B28" s="61" t="s">
        <v>116</v>
      </c>
      <c r="C28" s="31" t="s">
        <v>186</v>
      </c>
      <c r="D28" s="157"/>
      <c r="E28" s="157"/>
      <c r="F28" s="157"/>
      <c r="G28" s="157"/>
      <c r="H28" s="157"/>
      <c r="I28" s="157"/>
      <c r="J28" s="157">
        <v>7.0350000000000001</v>
      </c>
      <c r="K28" s="157"/>
      <c r="L28" s="157"/>
      <c r="M28" s="157"/>
      <c r="N28" s="174">
        <v>7.0350000000000001</v>
      </c>
    </row>
    <row r="29" spans="2:14" ht="14.4" thickBot="1" x14ac:dyDescent="0.35">
      <c r="B29" s="54" t="s">
        <v>118</v>
      </c>
      <c r="C29" s="74" t="s">
        <v>2</v>
      </c>
      <c r="D29" s="74">
        <v>0</v>
      </c>
      <c r="E29" s="75">
        <v>0</v>
      </c>
      <c r="F29" s="74">
        <v>0</v>
      </c>
      <c r="G29" s="74">
        <v>0</v>
      </c>
      <c r="H29" s="75">
        <v>0</v>
      </c>
      <c r="I29" s="74">
        <v>0</v>
      </c>
      <c r="J29" s="74">
        <v>7.0350000000000001</v>
      </c>
      <c r="K29" s="75">
        <v>0</v>
      </c>
      <c r="L29" s="74">
        <v>0</v>
      </c>
      <c r="M29" s="74">
        <v>0</v>
      </c>
      <c r="N29" s="75">
        <v>7.0350000000000001</v>
      </c>
    </row>
    <row r="30" spans="2:14" ht="14.4" thickBot="1" x14ac:dyDescent="0.35">
      <c r="B30" s="73" t="str">
        <f>"Total:"</f>
        <v>Total:</v>
      </c>
      <c r="C30" s="74" t="s">
        <v>2</v>
      </c>
      <c r="D30" s="74">
        <v>28367.655892544601</v>
      </c>
      <c r="E30" s="75">
        <v>367.01476036824499</v>
      </c>
      <c r="F30" s="74">
        <v>0</v>
      </c>
      <c r="G30" s="74">
        <v>0</v>
      </c>
      <c r="H30" s="75">
        <v>1326.18429956457</v>
      </c>
      <c r="I30" s="74">
        <v>427.22773253999998</v>
      </c>
      <c r="J30" s="74">
        <v>21928.6596512797</v>
      </c>
      <c r="K30" s="75">
        <v>0</v>
      </c>
      <c r="L30" s="74">
        <v>0</v>
      </c>
      <c r="M30" s="74">
        <v>113.97499999999999</v>
      </c>
      <c r="N30" s="75">
        <v>52530.717336297203</v>
      </c>
    </row>
    <row r="31" spans="2:14" x14ac:dyDescent="0.3">
      <c r="B31" s="1" t="s">
        <v>2</v>
      </c>
    </row>
  </sheetData>
  <sheetProtection sheet="1" objects="1" scenarios="1"/>
  <autoFilter ref="B6:N30" xr:uid="{00000000-0009-0000-0000-000026000000}"/>
  <mergeCells count="4">
    <mergeCell ref="B1:N1"/>
    <mergeCell ref="B2:N2"/>
    <mergeCell ref="B3:N3"/>
    <mergeCell ref="B4:N4"/>
  </mergeCells>
  <hyperlinks>
    <hyperlink ref="P1" location="Index!A1" display="Return to Index" xr:uid="{61EFC3B1-32DF-45AD-BBF5-D413254E2ADA}"/>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8"/>
  </sheetPr>
  <dimension ref="B1:J20"/>
  <sheetViews>
    <sheetView showGridLines="0" workbookViewId="0">
      <selection activeCell="B6" sqref="B6:F12"/>
    </sheetView>
  </sheetViews>
  <sheetFormatPr defaultRowHeight="13.8" x14ac:dyDescent="0.3"/>
  <cols>
    <col min="1" max="1" width="4" customWidth="1"/>
    <col min="2" max="2" width="50" customWidth="1"/>
    <col min="3" max="6" width="17.109375" customWidth="1"/>
    <col min="7" max="8" width="15.5546875" customWidth="1"/>
  </cols>
  <sheetData>
    <row r="1" spans="2:10" x14ac:dyDescent="0.3">
      <c r="B1" s="255" t="s">
        <v>0</v>
      </c>
      <c r="C1" s="255"/>
      <c r="D1" s="255"/>
      <c r="E1" s="255"/>
      <c r="F1" s="255"/>
      <c r="J1" s="27" t="s">
        <v>427</v>
      </c>
    </row>
    <row r="2" spans="2:10" x14ac:dyDescent="0.3">
      <c r="B2" s="255" t="s">
        <v>31</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169" t="s">
        <v>455</v>
      </c>
      <c r="C6" s="170" t="s">
        <v>72</v>
      </c>
      <c r="D6" s="170" t="s">
        <v>73</v>
      </c>
      <c r="E6" s="170" t="s">
        <v>74</v>
      </c>
      <c r="F6" s="171" t="s">
        <v>75</v>
      </c>
    </row>
    <row r="7" spans="2:10" x14ac:dyDescent="0.3">
      <c r="B7" s="22" t="s">
        <v>221</v>
      </c>
      <c r="C7" s="23" t="s">
        <v>2</v>
      </c>
      <c r="D7" s="28" t="s">
        <v>2</v>
      </c>
      <c r="E7" s="23" t="s">
        <v>2</v>
      </c>
      <c r="F7" s="29" t="s">
        <v>2</v>
      </c>
    </row>
    <row r="8" spans="2:10" x14ac:dyDescent="0.3">
      <c r="B8" s="61" t="s">
        <v>78</v>
      </c>
      <c r="C8" s="31" t="s">
        <v>186</v>
      </c>
      <c r="D8" s="156">
        <v>0</v>
      </c>
      <c r="E8" s="157">
        <v>0</v>
      </c>
      <c r="F8" s="158">
        <v>0</v>
      </c>
    </row>
    <row r="9" spans="2:10" x14ac:dyDescent="0.3">
      <c r="B9" s="61" t="s">
        <v>79</v>
      </c>
      <c r="C9" s="31" t="s">
        <v>186</v>
      </c>
      <c r="D9" s="156">
        <v>0</v>
      </c>
      <c r="E9" s="157">
        <v>0</v>
      </c>
      <c r="F9" s="158">
        <v>0</v>
      </c>
    </row>
    <row r="10" spans="2:10" x14ac:dyDescent="0.3">
      <c r="B10" s="61" t="s">
        <v>80</v>
      </c>
      <c r="C10" s="31" t="s">
        <v>186</v>
      </c>
      <c r="D10" s="156">
        <v>27716.686446427299</v>
      </c>
      <c r="E10" s="157">
        <v>27254.044266748599</v>
      </c>
      <c r="F10" s="158">
        <v>26196.518470442701</v>
      </c>
    </row>
    <row r="11" spans="2:10" x14ac:dyDescent="0.3">
      <c r="B11" s="61" t="s">
        <v>81</v>
      </c>
      <c r="C11" t="s">
        <v>186</v>
      </c>
      <c r="D11" s="175">
        <v>0</v>
      </c>
      <c r="E11">
        <v>0</v>
      </c>
      <c r="F11">
        <v>0</v>
      </c>
    </row>
    <row r="12" spans="2:10" x14ac:dyDescent="0.3">
      <c r="B12" s="159" t="s">
        <v>222</v>
      </c>
      <c r="C12" s="55" t="s">
        <v>2</v>
      </c>
      <c r="D12" s="55">
        <v>27716.686446427299</v>
      </c>
      <c r="E12" s="55">
        <v>27254.044266748599</v>
      </c>
      <c r="F12" s="56">
        <v>26196.518470442701</v>
      </c>
    </row>
    <row r="13" spans="2:10" x14ac:dyDescent="0.3">
      <c r="B13" s="57" t="s">
        <v>223</v>
      </c>
      <c r="C13" s="51" t="s">
        <v>2</v>
      </c>
      <c r="D13" s="50" t="s">
        <v>2</v>
      </c>
      <c r="E13" s="51" t="s">
        <v>2</v>
      </c>
      <c r="F13" s="52" t="s">
        <v>2</v>
      </c>
    </row>
    <row r="14" spans="2:10" x14ac:dyDescent="0.3">
      <c r="B14" s="61" t="s">
        <v>78</v>
      </c>
      <c r="C14" s="31" t="s">
        <v>186</v>
      </c>
      <c r="D14" s="156">
        <v>0</v>
      </c>
      <c r="E14" s="157">
        <v>281.10700000000003</v>
      </c>
      <c r="F14" s="158">
        <v>1794.951</v>
      </c>
    </row>
    <row r="15" spans="2:10" x14ac:dyDescent="0.3">
      <c r="B15" s="61" t="s">
        <v>79</v>
      </c>
      <c r="C15" s="31" t="s">
        <v>186</v>
      </c>
      <c r="D15" s="156">
        <v>0</v>
      </c>
      <c r="E15" s="157">
        <v>0</v>
      </c>
      <c r="F15" s="158">
        <v>0</v>
      </c>
    </row>
    <row r="16" spans="2:10" x14ac:dyDescent="0.3">
      <c r="B16" s="61" t="s">
        <v>80</v>
      </c>
      <c r="C16" s="31" t="s">
        <v>186</v>
      </c>
      <c r="D16" s="156">
        <v>0</v>
      </c>
      <c r="E16" s="157">
        <v>0</v>
      </c>
      <c r="F16" s="158">
        <v>0</v>
      </c>
    </row>
    <row r="17" spans="2:6" x14ac:dyDescent="0.3">
      <c r="B17" s="61" t="s">
        <v>81</v>
      </c>
      <c r="C17" s="31" t="s">
        <v>186</v>
      </c>
      <c r="D17" s="156">
        <v>0</v>
      </c>
      <c r="E17" s="157">
        <v>0</v>
      </c>
      <c r="F17" s="158">
        <v>0</v>
      </c>
    </row>
    <row r="18" spans="2:6" x14ac:dyDescent="0.3">
      <c r="B18" s="159" t="s">
        <v>224</v>
      </c>
      <c r="C18" s="55" t="s">
        <v>2</v>
      </c>
      <c r="D18" s="55">
        <v>0</v>
      </c>
      <c r="E18" s="55">
        <v>281.10700000000003</v>
      </c>
      <c r="F18" s="56">
        <v>1794.951</v>
      </c>
    </row>
    <row r="19" spans="2:6" ht="14.4" thickBot="1" x14ac:dyDescent="0.35">
      <c r="B19" s="141" t="str">
        <f>"Total:"</f>
        <v>Total:</v>
      </c>
      <c r="C19" s="74" t="s">
        <v>2</v>
      </c>
      <c r="D19" s="74">
        <v>27716.686446427299</v>
      </c>
      <c r="E19" s="74">
        <v>27535.151266748599</v>
      </c>
      <c r="F19" s="75">
        <v>27991.469470442698</v>
      </c>
    </row>
    <row r="20" spans="2:6" x14ac:dyDescent="0.3">
      <c r="B20" s="1" t="s">
        <v>2</v>
      </c>
    </row>
  </sheetData>
  <sheetProtection sheet="1" objects="1" scenarios="1"/>
  <autoFilter ref="B6:F19" xr:uid="{00000000-0009-0000-0000-000027000000}"/>
  <mergeCells count="4">
    <mergeCell ref="B1:F1"/>
    <mergeCell ref="B2:F2"/>
    <mergeCell ref="B3:F3"/>
    <mergeCell ref="B4:F4"/>
  </mergeCells>
  <hyperlinks>
    <hyperlink ref="J1" location="Index!A1" display="Return to Index" xr:uid="{5D14F4FF-4491-4500-B0C5-6FEE19890529}"/>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8"/>
  </sheetPr>
  <dimension ref="B1:J31"/>
  <sheetViews>
    <sheetView showGridLines="0" workbookViewId="0">
      <selection activeCell="J1" sqref="J1"/>
    </sheetView>
  </sheetViews>
  <sheetFormatPr defaultRowHeight="13.8" x14ac:dyDescent="0.3"/>
  <cols>
    <col min="1" max="1" width="4" customWidth="1"/>
    <col min="2" max="2" width="50" customWidth="1"/>
    <col min="3" max="6" width="17.33203125" customWidth="1"/>
    <col min="7" max="7" width="10" customWidth="1"/>
    <col min="8" max="8" width="15.5546875" customWidth="1"/>
  </cols>
  <sheetData>
    <row r="1" spans="2:10" x14ac:dyDescent="0.3">
      <c r="B1" s="255" t="s">
        <v>0</v>
      </c>
      <c r="C1" s="255"/>
      <c r="D1" s="255"/>
      <c r="E1" s="255"/>
      <c r="F1" s="255"/>
      <c r="J1" s="27" t="s">
        <v>427</v>
      </c>
    </row>
    <row r="2" spans="2:10" x14ac:dyDescent="0.3">
      <c r="B2" s="255" t="s">
        <v>32</v>
      </c>
      <c r="C2" s="255"/>
      <c r="D2" s="255"/>
      <c r="E2" s="255"/>
      <c r="F2" s="255"/>
    </row>
    <row r="3" spans="2:10" x14ac:dyDescent="0.3">
      <c r="B3" s="255" t="s">
        <v>375</v>
      </c>
      <c r="C3" s="255"/>
      <c r="D3" s="255"/>
      <c r="E3" s="255"/>
      <c r="F3" s="255"/>
    </row>
    <row r="4" spans="2:10" x14ac:dyDescent="0.3">
      <c r="B4" s="255" t="s">
        <v>377</v>
      </c>
      <c r="C4" s="255"/>
      <c r="D4" s="255"/>
      <c r="E4" s="255"/>
      <c r="F4" s="255"/>
    </row>
    <row r="6" spans="2:10" ht="28.2" thickBot="1" x14ac:dyDescent="0.35">
      <c r="B6" s="83" t="s">
        <v>204</v>
      </c>
      <c r="C6" s="84" t="s">
        <v>72</v>
      </c>
      <c r="D6" s="84" t="s">
        <v>221</v>
      </c>
      <c r="E6" s="85" t="s">
        <v>223</v>
      </c>
      <c r="F6" s="83" t="s">
        <v>83</v>
      </c>
    </row>
    <row r="7" spans="2:10" x14ac:dyDescent="0.3">
      <c r="B7" s="48" t="s">
        <v>431</v>
      </c>
      <c r="C7" s="23" t="s">
        <v>2</v>
      </c>
      <c r="D7" s="23" t="s">
        <v>2</v>
      </c>
      <c r="E7" s="23" t="s">
        <v>2</v>
      </c>
      <c r="F7" s="95"/>
    </row>
    <row r="8" spans="2:10" x14ac:dyDescent="0.3">
      <c r="B8" s="49" t="s">
        <v>368</v>
      </c>
      <c r="C8" s="51"/>
      <c r="D8" s="51"/>
      <c r="E8" s="51"/>
      <c r="F8" s="96"/>
    </row>
    <row r="9" spans="2:10" x14ac:dyDescent="0.3">
      <c r="B9" s="53" t="s">
        <v>102</v>
      </c>
      <c r="C9" s="157" t="s">
        <v>186</v>
      </c>
      <c r="D9" s="157"/>
      <c r="E9" s="157"/>
      <c r="F9" s="174"/>
    </row>
    <row r="10" spans="2:10" x14ac:dyDescent="0.3">
      <c r="B10" s="53" t="s">
        <v>103</v>
      </c>
      <c r="C10" s="157" t="s">
        <v>186</v>
      </c>
      <c r="D10" s="157"/>
      <c r="E10" s="157"/>
      <c r="F10" s="174"/>
    </row>
    <row r="11" spans="2:10" x14ac:dyDescent="0.3">
      <c r="B11" s="53" t="s">
        <v>104</v>
      </c>
      <c r="C11" s="157" t="s">
        <v>186</v>
      </c>
      <c r="D11" s="157"/>
      <c r="E11" s="157"/>
      <c r="F11" s="174"/>
    </row>
    <row r="12" spans="2:10" x14ac:dyDescent="0.3">
      <c r="B12" s="49" t="s">
        <v>429</v>
      </c>
      <c r="C12" s="157"/>
      <c r="D12" s="157"/>
      <c r="E12" s="157"/>
      <c r="F12" s="174"/>
    </row>
    <row r="13" spans="2:10" x14ac:dyDescent="0.3">
      <c r="B13" s="53" t="s">
        <v>106</v>
      </c>
      <c r="C13" s="157" t="s">
        <v>186</v>
      </c>
      <c r="D13" s="157"/>
      <c r="E13" s="157"/>
      <c r="F13" s="174"/>
    </row>
    <row r="14" spans="2:10" x14ac:dyDescent="0.3">
      <c r="B14" s="53" t="s">
        <v>109</v>
      </c>
      <c r="C14" s="157" t="s">
        <v>186</v>
      </c>
      <c r="D14" s="157"/>
      <c r="E14" s="157"/>
      <c r="F14" s="174"/>
    </row>
    <row r="15" spans="2:10" x14ac:dyDescent="0.3">
      <c r="B15" s="49" t="s">
        <v>430</v>
      </c>
      <c r="C15" s="157"/>
      <c r="D15" s="157"/>
      <c r="E15" s="157"/>
      <c r="F15" s="174"/>
    </row>
    <row r="16" spans="2:10" x14ac:dyDescent="0.3">
      <c r="B16" s="53" t="s">
        <v>110</v>
      </c>
      <c r="C16" s="157" t="s">
        <v>186</v>
      </c>
      <c r="D16" s="157"/>
      <c r="E16" s="157"/>
      <c r="F16" s="174"/>
    </row>
    <row r="17" spans="2:6" x14ac:dyDescent="0.3">
      <c r="B17" s="53" t="s">
        <v>111</v>
      </c>
      <c r="C17" s="157" t="s">
        <v>186</v>
      </c>
      <c r="D17" s="157"/>
      <c r="E17" s="157"/>
      <c r="F17" s="174"/>
    </row>
    <row r="18" spans="2:6" x14ac:dyDescent="0.3">
      <c r="B18" s="54" t="s">
        <v>112</v>
      </c>
      <c r="C18" s="176" t="s">
        <v>2</v>
      </c>
      <c r="D18" s="176">
        <v>0</v>
      </c>
      <c r="E18" s="176">
        <v>0</v>
      </c>
      <c r="F18" s="172">
        <v>0</v>
      </c>
    </row>
    <row r="19" spans="2:6" x14ac:dyDescent="0.3">
      <c r="B19" s="60" t="s">
        <v>435</v>
      </c>
      <c r="C19" s="51" t="s">
        <v>2</v>
      </c>
      <c r="D19" s="51" t="s">
        <v>2</v>
      </c>
      <c r="E19" s="51" t="s">
        <v>2</v>
      </c>
      <c r="F19" s="96"/>
    </row>
    <row r="20" spans="2:6" x14ac:dyDescent="0.3">
      <c r="B20" s="58" t="s">
        <v>432</v>
      </c>
      <c r="C20" s="157" t="s">
        <v>186</v>
      </c>
      <c r="D20" s="157"/>
      <c r="E20" s="157"/>
      <c r="F20" s="174"/>
    </row>
    <row r="21" spans="2:6" x14ac:dyDescent="0.3">
      <c r="B21" s="58" t="s">
        <v>433</v>
      </c>
      <c r="C21" s="157" t="s">
        <v>186</v>
      </c>
      <c r="D21" s="157"/>
      <c r="E21" s="157"/>
      <c r="F21" s="174"/>
    </row>
    <row r="22" spans="2:6" x14ac:dyDescent="0.3">
      <c r="B22" s="58" t="s">
        <v>434</v>
      </c>
      <c r="C22" s="157" t="s">
        <v>186</v>
      </c>
      <c r="D22" s="157"/>
      <c r="E22" s="157"/>
      <c r="F22" s="174"/>
    </row>
    <row r="23" spans="2:6" x14ac:dyDescent="0.3">
      <c r="B23" s="54" t="s">
        <v>113</v>
      </c>
      <c r="C23" s="176" t="s">
        <v>2</v>
      </c>
      <c r="D23" s="176">
        <v>0</v>
      </c>
      <c r="E23" s="176">
        <v>0</v>
      </c>
      <c r="F23" s="172">
        <v>0</v>
      </c>
    </row>
    <row r="24" spans="2:6" x14ac:dyDescent="0.3">
      <c r="B24" s="60" t="s">
        <v>436</v>
      </c>
      <c r="C24" s="51" t="s">
        <v>2</v>
      </c>
      <c r="D24" s="51" t="s">
        <v>2</v>
      </c>
      <c r="E24" s="51" t="s">
        <v>2</v>
      </c>
      <c r="F24" s="96"/>
    </row>
    <row r="25" spans="2:6" x14ac:dyDescent="0.3">
      <c r="B25" s="58" t="s">
        <v>437</v>
      </c>
      <c r="C25" s="157" t="s">
        <v>186</v>
      </c>
      <c r="D25" s="157">
        <v>27716.686446427299</v>
      </c>
      <c r="E25" s="157"/>
      <c r="F25" s="174">
        <v>27716.686446427299</v>
      </c>
    </row>
    <row r="26" spans="2:6" ht="14.4" thickBot="1" x14ac:dyDescent="0.35">
      <c r="B26" s="54" t="s">
        <v>114</v>
      </c>
      <c r="C26" s="176" t="s">
        <v>2</v>
      </c>
      <c r="D26" s="74">
        <v>27716.686446427299</v>
      </c>
      <c r="E26" s="74">
        <v>0</v>
      </c>
      <c r="F26" s="75">
        <v>27716.686446427299</v>
      </c>
    </row>
    <row r="27" spans="2:6" x14ac:dyDescent="0.3">
      <c r="B27" s="57" t="s">
        <v>81</v>
      </c>
      <c r="C27" s="51" t="s">
        <v>2</v>
      </c>
      <c r="D27" s="51" t="s">
        <v>2</v>
      </c>
      <c r="E27" s="51" t="s">
        <v>2</v>
      </c>
      <c r="F27" s="96"/>
    </row>
    <row r="28" spans="2:6" x14ac:dyDescent="0.3">
      <c r="B28" s="61" t="s">
        <v>116</v>
      </c>
      <c r="C28" s="157" t="s">
        <v>186</v>
      </c>
      <c r="D28" s="157"/>
      <c r="E28" s="157"/>
      <c r="F28" s="174"/>
    </row>
    <row r="29" spans="2:6" x14ac:dyDescent="0.3">
      <c r="B29" s="54" t="s">
        <v>118</v>
      </c>
      <c r="C29" s="176" t="s">
        <v>2</v>
      </c>
      <c r="D29" s="176">
        <v>0</v>
      </c>
      <c r="E29" s="176">
        <v>0</v>
      </c>
      <c r="F29" s="176">
        <v>0</v>
      </c>
    </row>
    <row r="30" spans="2:6" ht="14.4" thickBot="1" x14ac:dyDescent="0.35">
      <c r="B30" s="54" t="str">
        <f>"Total:"</f>
        <v>Total:</v>
      </c>
      <c r="C30" s="177" t="s">
        <v>2</v>
      </c>
      <c r="D30" s="74">
        <v>27716.686446427299</v>
      </c>
      <c r="E30" s="74">
        <v>0</v>
      </c>
      <c r="F30" s="75">
        <v>27716.686446427299</v>
      </c>
    </row>
    <row r="31" spans="2:6" x14ac:dyDescent="0.3">
      <c r="B31" s="1" t="s">
        <v>2</v>
      </c>
    </row>
  </sheetData>
  <sheetProtection sheet="1" objects="1" scenarios="1"/>
  <autoFilter ref="B6:F30" xr:uid="{00000000-0009-0000-0000-000028000000}"/>
  <mergeCells count="4">
    <mergeCell ref="B1:F1"/>
    <mergeCell ref="B2:F2"/>
    <mergeCell ref="B3:F3"/>
    <mergeCell ref="B4:F4"/>
  </mergeCells>
  <hyperlinks>
    <hyperlink ref="J1" location="Index!A1" display="Return to Index" xr:uid="{58836C2E-DAD2-44C8-BD3C-A2F070153B74}"/>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8"/>
  </sheetPr>
  <dimension ref="B1:J31"/>
  <sheetViews>
    <sheetView showGridLines="0" workbookViewId="0">
      <selection activeCell="J1" sqref="J1"/>
    </sheetView>
  </sheetViews>
  <sheetFormatPr defaultRowHeight="13.8" x14ac:dyDescent="0.3"/>
  <cols>
    <col min="1" max="1" width="4" customWidth="1"/>
    <col min="2" max="2" width="50.109375" customWidth="1"/>
    <col min="3" max="8" width="17.33203125" customWidth="1"/>
    <col min="9" max="9" width="10" customWidth="1"/>
    <col min="10" max="10" width="15.5546875" customWidth="1"/>
  </cols>
  <sheetData>
    <row r="1" spans="2:10" x14ac:dyDescent="0.3">
      <c r="B1" s="255" t="s">
        <v>0</v>
      </c>
      <c r="C1" s="255"/>
      <c r="D1" s="255"/>
      <c r="E1" s="255"/>
      <c r="F1" s="255"/>
      <c r="G1" s="255"/>
      <c r="H1" s="255"/>
      <c r="J1" s="27" t="s">
        <v>427</v>
      </c>
    </row>
    <row r="2" spans="2:10" x14ac:dyDescent="0.3">
      <c r="B2" s="255" t="s">
        <v>33</v>
      </c>
      <c r="C2" s="255"/>
      <c r="D2" s="255"/>
      <c r="E2" s="255"/>
      <c r="F2" s="255"/>
      <c r="G2" s="255"/>
      <c r="H2" s="255"/>
    </row>
    <row r="3" spans="2:10" x14ac:dyDescent="0.3">
      <c r="B3" s="255" t="s">
        <v>375</v>
      </c>
      <c r="C3" s="255"/>
      <c r="D3" s="255"/>
      <c r="E3" s="255"/>
      <c r="F3" s="255"/>
      <c r="G3" s="255"/>
      <c r="H3" s="255"/>
    </row>
    <row r="4" spans="2:10" x14ac:dyDescent="0.3">
      <c r="B4" s="255" t="s">
        <v>377</v>
      </c>
      <c r="C4" s="255"/>
      <c r="D4" s="255"/>
      <c r="E4" s="255"/>
      <c r="F4" s="255"/>
      <c r="G4" s="255"/>
      <c r="H4" s="255"/>
    </row>
    <row r="6" spans="2:10" ht="28.2" thickBot="1" x14ac:dyDescent="0.35">
      <c r="B6" s="83" t="s">
        <v>204</v>
      </c>
      <c r="C6" s="84" t="s">
        <v>72</v>
      </c>
      <c r="D6" s="84" t="s">
        <v>225</v>
      </c>
      <c r="E6" s="85" t="s">
        <v>226</v>
      </c>
      <c r="F6" s="83" t="s">
        <v>227</v>
      </c>
      <c r="G6" s="83" t="s">
        <v>228</v>
      </c>
      <c r="H6" s="84" t="s">
        <v>83</v>
      </c>
    </row>
    <row r="7" spans="2:10" x14ac:dyDescent="0.3">
      <c r="B7" s="48" t="s">
        <v>431</v>
      </c>
      <c r="C7" s="23" t="s">
        <v>2</v>
      </c>
      <c r="D7" s="23" t="s">
        <v>2</v>
      </c>
      <c r="E7" s="23" t="s">
        <v>2</v>
      </c>
      <c r="F7" s="23" t="s">
        <v>2</v>
      </c>
      <c r="G7" s="23" t="s">
        <v>2</v>
      </c>
      <c r="H7" s="28"/>
    </row>
    <row r="8" spans="2:10" x14ac:dyDescent="0.3">
      <c r="B8" s="49" t="s">
        <v>368</v>
      </c>
      <c r="C8" s="51"/>
      <c r="D8" s="51"/>
      <c r="E8" s="51"/>
      <c r="F8" s="51"/>
      <c r="G8" s="51"/>
      <c r="H8" s="50"/>
    </row>
    <row r="9" spans="2:10" x14ac:dyDescent="0.3">
      <c r="B9" s="53" t="s">
        <v>102</v>
      </c>
      <c r="C9" s="157" t="s">
        <v>186</v>
      </c>
      <c r="D9" s="157"/>
      <c r="E9" s="157"/>
      <c r="F9" s="157"/>
      <c r="G9" s="157"/>
      <c r="H9" s="156"/>
    </row>
    <row r="10" spans="2:10" x14ac:dyDescent="0.3">
      <c r="B10" s="53" t="s">
        <v>103</v>
      </c>
      <c r="C10" s="157" t="s">
        <v>186</v>
      </c>
      <c r="D10" s="157"/>
      <c r="E10" s="157"/>
      <c r="F10" s="157"/>
      <c r="G10" s="157"/>
      <c r="H10" s="156"/>
    </row>
    <row r="11" spans="2:10" x14ac:dyDescent="0.3">
      <c r="B11" s="53" t="s">
        <v>104</v>
      </c>
      <c r="C11" s="157" t="s">
        <v>186</v>
      </c>
      <c r="D11" s="157"/>
      <c r="E11" s="157"/>
      <c r="F11" s="157"/>
      <c r="G11" s="157"/>
      <c r="H11" s="156"/>
    </row>
    <row r="12" spans="2:10" x14ac:dyDescent="0.3">
      <c r="B12" s="49" t="s">
        <v>429</v>
      </c>
      <c r="C12" s="157"/>
      <c r="D12" s="157"/>
      <c r="E12" s="157"/>
      <c r="F12" s="157"/>
      <c r="G12" s="157"/>
      <c r="H12" s="156"/>
    </row>
    <row r="13" spans="2:10" x14ac:dyDescent="0.3">
      <c r="B13" s="53" t="s">
        <v>106</v>
      </c>
      <c r="C13" s="157" t="s">
        <v>186</v>
      </c>
      <c r="D13" s="157"/>
      <c r="E13" s="157"/>
      <c r="F13" s="157"/>
      <c r="G13" s="157"/>
      <c r="H13" s="156"/>
    </row>
    <row r="14" spans="2:10" x14ac:dyDescent="0.3">
      <c r="B14" s="53" t="s">
        <v>109</v>
      </c>
      <c r="C14" s="157" t="s">
        <v>186</v>
      </c>
      <c r="D14" s="157"/>
      <c r="E14" s="157"/>
      <c r="F14" s="157"/>
      <c r="G14" s="157"/>
      <c r="H14" s="156"/>
    </row>
    <row r="15" spans="2:10" x14ac:dyDescent="0.3">
      <c r="B15" s="49" t="s">
        <v>430</v>
      </c>
      <c r="C15" s="157"/>
      <c r="D15" s="157"/>
      <c r="E15" s="157"/>
      <c r="F15" s="157"/>
      <c r="G15" s="157"/>
      <c r="H15" s="156"/>
    </row>
    <row r="16" spans="2:10" x14ac:dyDescent="0.3">
      <c r="B16" s="53" t="s">
        <v>110</v>
      </c>
      <c r="C16" s="157" t="s">
        <v>186</v>
      </c>
      <c r="D16" s="157"/>
      <c r="E16" s="157"/>
      <c r="F16" s="157"/>
      <c r="G16" s="157"/>
      <c r="H16" s="156"/>
    </row>
    <row r="17" spans="2:8" x14ac:dyDescent="0.3">
      <c r="B17" s="53" t="s">
        <v>111</v>
      </c>
      <c r="C17" s="157" t="s">
        <v>186</v>
      </c>
      <c r="D17" s="157"/>
      <c r="E17" s="157"/>
      <c r="F17" s="157"/>
      <c r="G17" s="157"/>
      <c r="H17" s="156"/>
    </row>
    <row r="18" spans="2:8" x14ac:dyDescent="0.3">
      <c r="B18" s="54" t="s">
        <v>112</v>
      </c>
      <c r="C18" s="176" t="s">
        <v>2</v>
      </c>
      <c r="D18" s="176">
        <v>0</v>
      </c>
      <c r="E18" s="176">
        <v>0</v>
      </c>
      <c r="F18" s="176">
        <v>0</v>
      </c>
      <c r="G18" s="176">
        <v>0</v>
      </c>
      <c r="H18" s="176">
        <v>0</v>
      </c>
    </row>
    <row r="19" spans="2:8" x14ac:dyDescent="0.3">
      <c r="B19" s="60" t="s">
        <v>435</v>
      </c>
      <c r="C19" s="51" t="s">
        <v>2</v>
      </c>
      <c r="D19" s="51" t="s">
        <v>2</v>
      </c>
      <c r="E19" s="51" t="s">
        <v>2</v>
      </c>
      <c r="F19" s="51" t="s">
        <v>2</v>
      </c>
      <c r="G19" s="51" t="s">
        <v>2</v>
      </c>
      <c r="H19" s="50"/>
    </row>
    <row r="20" spans="2:8" x14ac:dyDescent="0.3">
      <c r="B20" s="58" t="s">
        <v>432</v>
      </c>
      <c r="C20" s="157" t="s">
        <v>186</v>
      </c>
      <c r="D20" s="157"/>
      <c r="E20" s="157"/>
      <c r="F20" s="157"/>
      <c r="G20" s="157"/>
      <c r="H20" s="156"/>
    </row>
    <row r="21" spans="2:8" x14ac:dyDescent="0.3">
      <c r="B21" s="58" t="s">
        <v>433</v>
      </c>
      <c r="C21" s="157" t="s">
        <v>186</v>
      </c>
      <c r="D21" s="157"/>
      <c r="E21" s="157"/>
      <c r="F21" s="157"/>
      <c r="G21" s="157"/>
      <c r="H21" s="156"/>
    </row>
    <row r="22" spans="2:8" x14ac:dyDescent="0.3">
      <c r="B22" s="58" t="s">
        <v>434</v>
      </c>
      <c r="C22" s="157" t="s">
        <v>186</v>
      </c>
      <c r="D22" s="157"/>
      <c r="E22" s="157"/>
      <c r="F22" s="157"/>
      <c r="G22" s="157"/>
      <c r="H22" s="156"/>
    </row>
    <row r="23" spans="2:8" x14ac:dyDescent="0.3">
      <c r="B23" s="54" t="s">
        <v>113</v>
      </c>
      <c r="C23" s="176" t="s">
        <v>2</v>
      </c>
      <c r="D23" s="176">
        <v>0</v>
      </c>
      <c r="E23" s="176">
        <v>0</v>
      </c>
      <c r="F23" s="176">
        <v>0</v>
      </c>
      <c r="G23" s="176">
        <v>0</v>
      </c>
      <c r="H23" s="176">
        <v>0</v>
      </c>
    </row>
    <row r="24" spans="2:8" x14ac:dyDescent="0.3">
      <c r="B24" s="60" t="s">
        <v>436</v>
      </c>
      <c r="C24" s="51" t="s">
        <v>2</v>
      </c>
      <c r="D24" s="51" t="s">
        <v>2</v>
      </c>
      <c r="E24" s="51" t="s">
        <v>2</v>
      </c>
      <c r="F24" s="51" t="s">
        <v>2</v>
      </c>
      <c r="G24" s="51" t="s">
        <v>2</v>
      </c>
      <c r="H24" s="50"/>
    </row>
    <row r="25" spans="2:8" x14ac:dyDescent="0.3">
      <c r="B25" s="58" t="s">
        <v>437</v>
      </c>
      <c r="C25" s="157" t="s">
        <v>186</v>
      </c>
      <c r="D25" s="157">
        <v>27716.686446427299</v>
      </c>
      <c r="E25" s="157"/>
      <c r="F25" s="157"/>
      <c r="G25" s="157"/>
      <c r="H25" s="156">
        <v>27716.686446427299</v>
      </c>
    </row>
    <row r="26" spans="2:8" ht="14.4" thickBot="1" x14ac:dyDescent="0.35">
      <c r="B26" s="54" t="s">
        <v>114</v>
      </c>
      <c r="C26" s="176" t="s">
        <v>2</v>
      </c>
      <c r="D26" s="74">
        <v>27716.686446427299</v>
      </c>
      <c r="E26" s="74">
        <v>0</v>
      </c>
      <c r="F26" s="176">
        <v>0</v>
      </c>
      <c r="G26" s="74">
        <v>0</v>
      </c>
      <c r="H26" s="74">
        <v>27716.686446427299</v>
      </c>
    </row>
    <row r="27" spans="2:8" x14ac:dyDescent="0.3">
      <c r="B27" s="57" t="s">
        <v>81</v>
      </c>
      <c r="C27" s="51" t="s">
        <v>2</v>
      </c>
      <c r="D27" s="51" t="s">
        <v>2</v>
      </c>
      <c r="E27" s="51" t="s">
        <v>2</v>
      </c>
      <c r="F27" s="51" t="s">
        <v>2</v>
      </c>
      <c r="G27" s="51" t="s">
        <v>2</v>
      </c>
      <c r="H27" s="50"/>
    </row>
    <row r="28" spans="2:8" x14ac:dyDescent="0.3">
      <c r="B28" s="61" t="s">
        <v>116</v>
      </c>
      <c r="C28" s="157" t="s">
        <v>186</v>
      </c>
      <c r="D28" s="157"/>
      <c r="E28" s="157"/>
      <c r="F28" s="157"/>
      <c r="G28" s="157"/>
      <c r="H28" s="156"/>
    </row>
    <row r="29" spans="2:8" x14ac:dyDescent="0.3">
      <c r="B29" s="54" t="s">
        <v>118</v>
      </c>
      <c r="C29" s="176" t="s">
        <v>2</v>
      </c>
      <c r="D29" s="176">
        <v>0</v>
      </c>
      <c r="E29" s="176">
        <v>0</v>
      </c>
      <c r="F29" s="176">
        <v>0</v>
      </c>
      <c r="G29" s="176">
        <v>0</v>
      </c>
      <c r="H29" s="176">
        <v>0</v>
      </c>
    </row>
    <row r="30" spans="2:8" ht="14.4" thickBot="1" x14ac:dyDescent="0.35">
      <c r="B30" s="54" t="str">
        <f>"Total:"</f>
        <v>Total:</v>
      </c>
      <c r="C30" s="177" t="s">
        <v>2</v>
      </c>
      <c r="D30" s="74">
        <v>27716.686446427299</v>
      </c>
      <c r="E30" s="74">
        <v>0</v>
      </c>
      <c r="F30" s="177">
        <v>0</v>
      </c>
      <c r="G30" s="74">
        <v>0</v>
      </c>
      <c r="H30" s="74">
        <v>27716.686446427299</v>
      </c>
    </row>
    <row r="31" spans="2:8" x14ac:dyDescent="0.3">
      <c r="B31" s="1" t="s">
        <v>2</v>
      </c>
    </row>
  </sheetData>
  <sheetProtection sheet="1" objects="1" scenarios="1"/>
  <autoFilter ref="B6:H30" xr:uid="{00000000-0009-0000-0000-000029000000}"/>
  <mergeCells count="4">
    <mergeCell ref="B1:H1"/>
    <mergeCell ref="B2:H2"/>
    <mergeCell ref="B3:H3"/>
    <mergeCell ref="B4:H4"/>
  </mergeCells>
  <hyperlinks>
    <hyperlink ref="J1" location="Index!A1" display="Return to Index" xr:uid="{A5D09108-2154-40FC-83A2-40599A9F343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B1:J11"/>
  <sheetViews>
    <sheetView showGridLines="0" workbookViewId="0">
      <selection activeCell="C49" sqref="C49"/>
    </sheetView>
  </sheetViews>
  <sheetFormatPr defaultRowHeight="13.8" x14ac:dyDescent="0.3"/>
  <cols>
    <col min="1" max="1" width="4" customWidth="1"/>
    <col min="2" max="2" width="50" customWidth="1"/>
    <col min="3" max="6" width="17.109375" customWidth="1"/>
    <col min="7" max="8" width="15.5546875" customWidth="1"/>
  </cols>
  <sheetData>
    <row r="1" spans="2:10" x14ac:dyDescent="0.3">
      <c r="B1" s="255" t="s">
        <v>0</v>
      </c>
      <c r="C1" s="255"/>
      <c r="D1" s="255"/>
      <c r="E1" s="255"/>
      <c r="F1" s="255"/>
      <c r="J1" s="27" t="s">
        <v>427</v>
      </c>
    </row>
    <row r="2" spans="2:10" x14ac:dyDescent="0.3">
      <c r="B2" s="255" t="s">
        <v>5</v>
      </c>
      <c r="C2" s="255"/>
      <c r="D2" s="255"/>
      <c r="E2" s="255"/>
      <c r="F2" s="255"/>
    </row>
    <row r="3" spans="2:10" x14ac:dyDescent="0.3">
      <c r="B3" s="257" t="s">
        <v>379</v>
      </c>
      <c r="C3" s="255"/>
      <c r="D3" s="255"/>
      <c r="E3" s="255"/>
      <c r="F3" s="255"/>
    </row>
    <row r="4" spans="2:10" x14ac:dyDescent="0.3">
      <c r="B4" s="255" t="s">
        <v>374</v>
      </c>
      <c r="C4" s="255"/>
      <c r="D4" s="255"/>
      <c r="E4" s="255"/>
      <c r="F4" s="255"/>
    </row>
    <row r="6" spans="2:10" ht="14.4" thickBot="1" x14ac:dyDescent="0.35">
      <c r="B6" s="83" t="s">
        <v>71</v>
      </c>
      <c r="C6" s="84" t="s">
        <v>72</v>
      </c>
      <c r="D6" s="84" t="s">
        <v>73</v>
      </c>
      <c r="E6" s="84" t="s">
        <v>74</v>
      </c>
      <c r="F6" s="85" t="s">
        <v>75</v>
      </c>
    </row>
    <row r="7" spans="2:10" x14ac:dyDescent="0.3">
      <c r="B7" s="119" t="s">
        <v>123</v>
      </c>
      <c r="C7" s="31" t="s">
        <v>84</v>
      </c>
      <c r="D7" s="32">
        <v>15169199</v>
      </c>
      <c r="E7" s="33">
        <v>13334341</v>
      </c>
      <c r="F7" s="34">
        <v>12809756.9629991</v>
      </c>
    </row>
    <row r="8" spans="2:10" x14ac:dyDescent="0.3">
      <c r="B8" s="119" t="s">
        <v>3</v>
      </c>
      <c r="C8" s="31" t="s">
        <v>76</v>
      </c>
      <c r="D8" s="32">
        <v>1562516</v>
      </c>
      <c r="E8" s="33">
        <v>1560957.59</v>
      </c>
      <c r="F8" s="34">
        <v>1595729</v>
      </c>
    </row>
    <row r="9" spans="2:10" ht="14.4" thickBot="1" x14ac:dyDescent="0.35">
      <c r="B9" s="120" t="s">
        <v>444</v>
      </c>
      <c r="C9" s="25" t="s">
        <v>124</v>
      </c>
      <c r="D9" s="65">
        <v>9.7081879481554108</v>
      </c>
      <c r="E9" s="63">
        <v>8.5424085721717091</v>
      </c>
      <c r="F9" s="64">
        <v>8.0275266038280897</v>
      </c>
    </row>
    <row r="11" spans="2:10" x14ac:dyDescent="0.3">
      <c r="B11" s="1"/>
    </row>
  </sheetData>
  <sheetProtection sheet="1" objects="1" scenarios="1"/>
  <autoFilter ref="B6:F10" xr:uid="{00000000-0009-0000-0000-000006000000}"/>
  <mergeCells count="4">
    <mergeCell ref="B1:F1"/>
    <mergeCell ref="B2:F2"/>
    <mergeCell ref="B3:F3"/>
    <mergeCell ref="B4:F4"/>
  </mergeCells>
  <hyperlinks>
    <hyperlink ref="J1" location="Index!A1" display="Return to Index" xr:uid="{2DFC039E-7BAE-4891-94EF-3687FA8D58EA}"/>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8"/>
  </sheetPr>
  <dimension ref="B1:P32"/>
  <sheetViews>
    <sheetView showGridLines="0" workbookViewId="0">
      <selection activeCell="H37" sqref="H37"/>
    </sheetView>
  </sheetViews>
  <sheetFormatPr defaultRowHeight="13.8" x14ac:dyDescent="0.3"/>
  <cols>
    <col min="1" max="1" width="4" customWidth="1"/>
    <col min="2" max="2" width="50" customWidth="1"/>
    <col min="3" max="12" width="17.109375" customWidth="1"/>
    <col min="13" max="13" width="10" customWidth="1"/>
    <col min="14" max="14" width="15.5546875" customWidth="1"/>
  </cols>
  <sheetData>
    <row r="1" spans="2:16" x14ac:dyDescent="0.3">
      <c r="B1" s="255" t="s">
        <v>0</v>
      </c>
      <c r="C1" s="255"/>
      <c r="D1" s="255"/>
      <c r="E1" s="255"/>
      <c r="F1" s="255"/>
      <c r="G1" s="255"/>
      <c r="H1" s="255"/>
      <c r="I1" s="255"/>
      <c r="J1" s="255"/>
      <c r="K1" s="255"/>
      <c r="L1" s="255"/>
      <c r="P1" s="27" t="s">
        <v>427</v>
      </c>
    </row>
    <row r="2" spans="2:16" x14ac:dyDescent="0.3">
      <c r="B2" s="255" t="s">
        <v>34</v>
      </c>
      <c r="C2" s="255"/>
      <c r="D2" s="255"/>
      <c r="E2" s="255"/>
      <c r="F2" s="255"/>
      <c r="G2" s="255"/>
      <c r="H2" s="255"/>
      <c r="I2" s="255"/>
      <c r="J2" s="255"/>
      <c r="K2" s="255"/>
      <c r="L2" s="255"/>
    </row>
    <row r="3" spans="2:16" x14ac:dyDescent="0.3">
      <c r="B3" s="255" t="s">
        <v>375</v>
      </c>
      <c r="C3" s="255"/>
      <c r="D3" s="255"/>
      <c r="E3" s="255"/>
      <c r="F3" s="255"/>
      <c r="G3" s="255"/>
      <c r="H3" s="255"/>
      <c r="I3" s="255"/>
      <c r="J3" s="255"/>
      <c r="K3" s="255"/>
      <c r="L3" s="255"/>
    </row>
    <row r="4" spans="2:16" x14ac:dyDescent="0.3">
      <c r="B4" s="255" t="s">
        <v>377</v>
      </c>
      <c r="C4" s="255"/>
      <c r="D4" s="255"/>
      <c r="E4" s="255"/>
      <c r="F4" s="255"/>
      <c r="G4" s="255"/>
      <c r="H4" s="255"/>
      <c r="I4" s="255"/>
      <c r="J4" s="255"/>
      <c r="K4" s="255"/>
      <c r="L4" s="255"/>
    </row>
    <row r="6" spans="2:16" ht="28.2" thickBot="1" x14ac:dyDescent="0.35">
      <c r="B6" s="83" t="s">
        <v>204</v>
      </c>
      <c r="C6" s="84" t="s">
        <v>72</v>
      </c>
      <c r="D6" s="84" t="s">
        <v>229</v>
      </c>
      <c r="E6" s="85" t="s">
        <v>230</v>
      </c>
      <c r="F6" s="83" t="s">
        <v>231</v>
      </c>
      <c r="G6" s="83" t="s">
        <v>232</v>
      </c>
      <c r="H6" s="83" t="s">
        <v>233</v>
      </c>
      <c r="I6" s="84" t="s">
        <v>234</v>
      </c>
      <c r="J6" s="84" t="s">
        <v>235</v>
      </c>
      <c r="K6" s="85" t="s">
        <v>236</v>
      </c>
      <c r="L6" s="84" t="s">
        <v>83</v>
      </c>
    </row>
    <row r="7" spans="2:16" x14ac:dyDescent="0.3">
      <c r="B7" s="48" t="s">
        <v>431</v>
      </c>
      <c r="C7" s="23" t="s">
        <v>2</v>
      </c>
      <c r="D7" s="23" t="s">
        <v>2</v>
      </c>
      <c r="E7" s="23" t="s">
        <v>2</v>
      </c>
      <c r="F7" s="23" t="s">
        <v>2</v>
      </c>
      <c r="G7" s="23" t="s">
        <v>2</v>
      </c>
      <c r="H7" s="48" t="s">
        <v>2</v>
      </c>
      <c r="I7" s="23" t="s">
        <v>2</v>
      </c>
      <c r="J7" s="23" t="s">
        <v>2</v>
      </c>
      <c r="K7" s="23" t="s">
        <v>2</v>
      </c>
      <c r="L7" s="28"/>
    </row>
    <row r="8" spans="2:16" x14ac:dyDescent="0.3">
      <c r="B8" s="49" t="s">
        <v>368</v>
      </c>
      <c r="C8" s="51"/>
      <c r="D8" s="51"/>
      <c r="E8" s="51"/>
      <c r="F8" s="51"/>
      <c r="G8" s="51"/>
      <c r="H8" s="49"/>
      <c r="I8" s="51"/>
      <c r="J8" s="51"/>
      <c r="K8" s="51"/>
      <c r="L8" s="50"/>
    </row>
    <row r="9" spans="2:16" x14ac:dyDescent="0.3">
      <c r="B9" s="53" t="s">
        <v>102</v>
      </c>
      <c r="C9" s="157" t="s">
        <v>186</v>
      </c>
      <c r="D9" s="178"/>
      <c r="E9" s="178"/>
      <c r="F9" s="178"/>
      <c r="G9" s="178"/>
      <c r="H9" s="179"/>
      <c r="I9" s="178"/>
      <c r="J9" s="178"/>
      <c r="K9" s="178"/>
      <c r="L9" s="180"/>
    </row>
    <row r="10" spans="2:16" x14ac:dyDescent="0.3">
      <c r="B10" s="53" t="s">
        <v>103</v>
      </c>
      <c r="C10" s="157" t="s">
        <v>186</v>
      </c>
      <c r="D10" s="178"/>
      <c r="E10" s="178"/>
      <c r="F10" s="178"/>
      <c r="G10" s="178"/>
      <c r="H10" s="179"/>
      <c r="I10" s="178"/>
      <c r="J10" s="178"/>
      <c r="K10" s="178"/>
      <c r="L10" s="180"/>
    </row>
    <row r="11" spans="2:16" x14ac:dyDescent="0.3">
      <c r="B11" s="53" t="s">
        <v>104</v>
      </c>
      <c r="C11" s="157" t="s">
        <v>186</v>
      </c>
      <c r="D11" s="178"/>
      <c r="E11" s="178"/>
      <c r="F11" s="178"/>
      <c r="G11" s="178"/>
      <c r="H11" s="179"/>
      <c r="I11" s="178"/>
      <c r="J11" s="178"/>
      <c r="K11" s="178"/>
      <c r="L11" s="180"/>
    </row>
    <row r="12" spans="2:16" x14ac:dyDescent="0.3">
      <c r="B12" s="49" t="s">
        <v>429</v>
      </c>
      <c r="C12" s="157"/>
      <c r="D12" s="178"/>
      <c r="E12" s="178"/>
      <c r="F12" s="178"/>
      <c r="G12" s="178"/>
      <c r="H12" s="181"/>
      <c r="I12" s="178"/>
      <c r="J12" s="178"/>
      <c r="K12" s="178"/>
      <c r="L12" s="180"/>
    </row>
    <row r="13" spans="2:16" x14ac:dyDescent="0.3">
      <c r="B13" s="53" t="s">
        <v>106</v>
      </c>
      <c r="C13" s="157" t="s">
        <v>186</v>
      </c>
      <c r="D13" s="178"/>
      <c r="E13" s="178"/>
      <c r="F13" s="178"/>
      <c r="G13" s="178"/>
      <c r="H13" s="179"/>
      <c r="I13" s="178"/>
      <c r="J13" s="178"/>
      <c r="K13" s="178"/>
      <c r="L13" s="180"/>
    </row>
    <row r="14" spans="2:16" x14ac:dyDescent="0.3">
      <c r="B14" s="53" t="s">
        <v>109</v>
      </c>
      <c r="C14" s="157" t="s">
        <v>186</v>
      </c>
      <c r="D14" s="178"/>
      <c r="E14" s="178"/>
      <c r="F14" s="178"/>
      <c r="G14" s="178"/>
      <c r="H14" s="179"/>
      <c r="I14" s="178"/>
      <c r="J14" s="178"/>
      <c r="K14" s="178"/>
      <c r="L14" s="180"/>
    </row>
    <row r="15" spans="2:16" x14ac:dyDescent="0.3">
      <c r="B15" s="49" t="s">
        <v>430</v>
      </c>
      <c r="C15" s="157"/>
      <c r="D15" s="178"/>
      <c r="E15" s="178"/>
      <c r="F15" s="178"/>
      <c r="G15" s="178"/>
      <c r="H15" s="181"/>
      <c r="I15" s="178"/>
      <c r="J15" s="178"/>
      <c r="K15" s="178"/>
      <c r="L15" s="180"/>
    </row>
    <row r="16" spans="2:16" x14ac:dyDescent="0.3">
      <c r="B16" s="53" t="s">
        <v>110</v>
      </c>
      <c r="C16" s="157" t="s">
        <v>186</v>
      </c>
      <c r="D16" s="178"/>
      <c r="E16" s="178"/>
      <c r="F16" s="178"/>
      <c r="G16" s="178"/>
      <c r="H16" s="179"/>
      <c r="I16" s="178"/>
      <c r="J16" s="178"/>
      <c r="K16" s="178"/>
      <c r="L16" s="180"/>
    </row>
    <row r="17" spans="2:12" x14ac:dyDescent="0.3">
      <c r="B17" s="53" t="s">
        <v>111</v>
      </c>
      <c r="C17" s="157" t="s">
        <v>186</v>
      </c>
      <c r="D17" s="178"/>
      <c r="E17" s="178"/>
      <c r="F17" s="178"/>
      <c r="G17" s="178"/>
      <c r="H17" s="179"/>
      <c r="I17" s="178"/>
      <c r="J17" s="178"/>
      <c r="K17" s="178"/>
      <c r="L17" s="180"/>
    </row>
    <row r="18" spans="2:12" x14ac:dyDescent="0.3">
      <c r="B18" s="54" t="s">
        <v>112</v>
      </c>
      <c r="C18" s="176" t="s">
        <v>2</v>
      </c>
      <c r="D18" s="182">
        <v>0</v>
      </c>
      <c r="E18" s="182">
        <v>0</v>
      </c>
      <c r="F18" s="182">
        <v>0</v>
      </c>
      <c r="G18" s="182">
        <v>0</v>
      </c>
      <c r="H18" s="183">
        <v>0</v>
      </c>
      <c r="I18" s="182">
        <v>0</v>
      </c>
      <c r="J18" s="182">
        <v>0</v>
      </c>
      <c r="K18" s="182">
        <v>0</v>
      </c>
      <c r="L18" s="182">
        <v>0</v>
      </c>
    </row>
    <row r="19" spans="2:12" x14ac:dyDescent="0.3">
      <c r="B19" s="60" t="s">
        <v>435</v>
      </c>
      <c r="C19" s="51" t="s">
        <v>2</v>
      </c>
      <c r="D19" s="184" t="s">
        <v>2</v>
      </c>
      <c r="E19" s="184" t="s">
        <v>2</v>
      </c>
      <c r="F19" s="184" t="s">
        <v>2</v>
      </c>
      <c r="G19" s="184" t="s">
        <v>2</v>
      </c>
      <c r="H19" s="185" t="s">
        <v>2</v>
      </c>
      <c r="I19" s="184" t="s">
        <v>2</v>
      </c>
      <c r="J19" s="184" t="s">
        <v>2</v>
      </c>
      <c r="K19" s="184" t="s">
        <v>2</v>
      </c>
      <c r="L19" s="186"/>
    </row>
    <row r="20" spans="2:12" x14ac:dyDescent="0.3">
      <c r="B20" s="58" t="s">
        <v>432</v>
      </c>
      <c r="C20" s="157" t="s">
        <v>186</v>
      </c>
      <c r="D20" s="178"/>
      <c r="E20" s="178"/>
      <c r="F20" s="178"/>
      <c r="G20" s="178"/>
      <c r="H20" s="187"/>
      <c r="I20" s="178"/>
      <c r="J20" s="178"/>
      <c r="K20" s="178"/>
      <c r="L20" s="180"/>
    </row>
    <row r="21" spans="2:12" x14ac:dyDescent="0.3">
      <c r="B21" s="58" t="s">
        <v>433</v>
      </c>
      <c r="C21" s="157" t="s">
        <v>186</v>
      </c>
      <c r="D21" s="178"/>
      <c r="E21" s="178"/>
      <c r="F21" s="178"/>
      <c r="G21" s="178"/>
      <c r="H21" s="187"/>
      <c r="I21" s="178"/>
      <c r="J21" s="178"/>
      <c r="K21" s="178"/>
      <c r="L21" s="180"/>
    </row>
    <row r="22" spans="2:12" x14ac:dyDescent="0.3">
      <c r="B22" s="58" t="s">
        <v>434</v>
      </c>
      <c r="C22" s="157" t="s">
        <v>186</v>
      </c>
      <c r="D22" s="178"/>
      <c r="E22" s="178"/>
      <c r="F22" s="178"/>
      <c r="G22" s="178"/>
      <c r="H22" s="187"/>
      <c r="I22" s="178"/>
      <c r="J22" s="178"/>
      <c r="K22" s="178"/>
      <c r="L22" s="180"/>
    </row>
    <row r="23" spans="2:12" x14ac:dyDescent="0.3">
      <c r="B23" s="54" t="s">
        <v>113</v>
      </c>
      <c r="C23" s="176" t="s">
        <v>2</v>
      </c>
      <c r="D23" s="182">
        <v>0</v>
      </c>
      <c r="E23" s="182">
        <v>0</v>
      </c>
      <c r="F23" s="182">
        <v>0</v>
      </c>
      <c r="G23" s="182">
        <v>0</v>
      </c>
      <c r="H23" s="183">
        <v>0</v>
      </c>
      <c r="I23" s="182">
        <v>0</v>
      </c>
      <c r="J23" s="182">
        <v>0</v>
      </c>
      <c r="K23" s="182">
        <v>0</v>
      </c>
      <c r="L23" s="182">
        <v>0</v>
      </c>
    </row>
    <row r="24" spans="2:12" x14ac:dyDescent="0.3">
      <c r="B24" s="60" t="s">
        <v>436</v>
      </c>
      <c r="C24" s="51" t="s">
        <v>2</v>
      </c>
      <c r="D24" s="184" t="s">
        <v>2</v>
      </c>
      <c r="E24" s="184"/>
      <c r="F24" s="184"/>
      <c r="G24" s="184"/>
      <c r="H24" s="185"/>
      <c r="I24" s="184"/>
      <c r="J24" s="184"/>
      <c r="K24" s="184"/>
      <c r="L24" s="186"/>
    </row>
    <row r="25" spans="2:12" x14ac:dyDescent="0.3">
      <c r="B25" s="58" t="s">
        <v>437</v>
      </c>
      <c r="C25" s="157" t="s">
        <v>186</v>
      </c>
      <c r="D25" s="178">
        <v>27716.686446427299</v>
      </c>
      <c r="E25" s="178"/>
      <c r="F25" s="178"/>
      <c r="G25" s="178"/>
      <c r="H25" s="187"/>
      <c r="I25" s="178"/>
      <c r="J25" s="178"/>
      <c r="K25" s="178"/>
      <c r="L25" s="180">
        <v>27716.686446427299</v>
      </c>
    </row>
    <row r="26" spans="2:12" ht="14.4" thickBot="1" x14ac:dyDescent="0.35">
      <c r="B26" s="54" t="s">
        <v>114</v>
      </c>
      <c r="C26" s="176" t="s">
        <v>2</v>
      </c>
      <c r="D26" s="188">
        <v>27716.686446427299</v>
      </c>
      <c r="E26" s="188">
        <v>0</v>
      </c>
      <c r="F26" s="182">
        <v>0</v>
      </c>
      <c r="G26" s="188">
        <v>0</v>
      </c>
      <c r="H26" s="183">
        <v>0</v>
      </c>
      <c r="I26" s="182">
        <v>0</v>
      </c>
      <c r="J26" s="188">
        <v>0</v>
      </c>
      <c r="K26" s="188">
        <v>0</v>
      </c>
      <c r="L26" s="188">
        <v>27716.686446427299</v>
      </c>
    </row>
    <row r="27" spans="2:12" x14ac:dyDescent="0.3">
      <c r="B27" s="57" t="s">
        <v>81</v>
      </c>
      <c r="C27" s="51" t="s">
        <v>2</v>
      </c>
      <c r="D27" s="184" t="s">
        <v>2</v>
      </c>
      <c r="E27" s="184" t="s">
        <v>2</v>
      </c>
      <c r="F27" s="184" t="s">
        <v>2</v>
      </c>
      <c r="G27" s="184" t="s">
        <v>2</v>
      </c>
      <c r="H27" s="189" t="s">
        <v>2</v>
      </c>
      <c r="I27" s="184" t="s">
        <v>2</v>
      </c>
      <c r="J27" s="184" t="s">
        <v>2</v>
      </c>
      <c r="K27" s="184" t="s">
        <v>2</v>
      </c>
      <c r="L27" s="186"/>
    </row>
    <row r="28" spans="2:12" x14ac:dyDescent="0.3">
      <c r="B28" s="61" t="s">
        <v>116</v>
      </c>
      <c r="C28" s="157" t="s">
        <v>186</v>
      </c>
      <c r="D28" s="178"/>
      <c r="E28" s="178"/>
      <c r="F28" s="178"/>
      <c r="G28" s="178"/>
      <c r="H28" s="190"/>
      <c r="I28" s="178"/>
      <c r="J28" s="178"/>
      <c r="K28" s="178"/>
      <c r="L28" s="180"/>
    </row>
    <row r="29" spans="2:12" x14ac:dyDescent="0.3">
      <c r="B29" s="54" t="s">
        <v>118</v>
      </c>
      <c r="C29" s="176" t="s">
        <v>2</v>
      </c>
      <c r="D29" s="182">
        <v>0</v>
      </c>
      <c r="E29" s="182">
        <v>0</v>
      </c>
      <c r="F29" s="182">
        <v>0</v>
      </c>
      <c r="G29" s="182">
        <v>0</v>
      </c>
      <c r="H29" s="183">
        <v>0</v>
      </c>
      <c r="I29" s="182">
        <v>0</v>
      </c>
      <c r="J29" s="182">
        <v>0</v>
      </c>
      <c r="K29" s="182">
        <v>0</v>
      </c>
      <c r="L29" s="182">
        <v>0</v>
      </c>
    </row>
    <row r="30" spans="2:12" ht="14.4" thickBot="1" x14ac:dyDescent="0.35">
      <c r="B30" s="54" t="str">
        <f>"Total:"</f>
        <v>Total:</v>
      </c>
      <c r="C30" s="177" t="s">
        <v>2</v>
      </c>
      <c r="D30" s="188">
        <v>27716.686446427299</v>
      </c>
      <c r="E30" s="188">
        <v>0</v>
      </c>
      <c r="F30" s="191">
        <v>0</v>
      </c>
      <c r="G30" s="188">
        <v>0</v>
      </c>
      <c r="H30" s="183">
        <v>0</v>
      </c>
      <c r="I30" s="191">
        <v>0</v>
      </c>
      <c r="J30" s="188">
        <v>0</v>
      </c>
      <c r="K30" s="188">
        <v>0</v>
      </c>
      <c r="L30" s="188">
        <v>27716.686446427299</v>
      </c>
    </row>
    <row r="31" spans="2:12" x14ac:dyDescent="0.3">
      <c r="B31" s="1" t="s">
        <v>2</v>
      </c>
    </row>
    <row r="32" spans="2:12" x14ac:dyDescent="0.3">
      <c r="B32" s="1" t="s">
        <v>2</v>
      </c>
    </row>
  </sheetData>
  <sheetProtection sheet="1" objects="1" scenarios="1"/>
  <autoFilter ref="B6:L30" xr:uid="{00000000-0009-0000-0000-00002A000000}"/>
  <mergeCells count="4">
    <mergeCell ref="B1:L1"/>
    <mergeCell ref="B2:L2"/>
    <mergeCell ref="B3:L3"/>
    <mergeCell ref="B4:L4"/>
  </mergeCells>
  <hyperlinks>
    <hyperlink ref="P1" location="Index!A1" display="Return to Index" xr:uid="{AB85C724-2D5E-403D-9BC2-D8E071CD25C1}"/>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sheetPr>
  <dimension ref="B1:J14"/>
  <sheetViews>
    <sheetView showGridLines="0" workbookViewId="0">
      <selection activeCell="C19" sqref="C19"/>
    </sheetView>
  </sheetViews>
  <sheetFormatPr defaultRowHeight="13.8" x14ac:dyDescent="0.3"/>
  <cols>
    <col min="1" max="1" width="4" customWidth="1"/>
    <col min="2" max="2" width="49.88671875" customWidth="1"/>
    <col min="3" max="6" width="17.33203125" customWidth="1"/>
    <col min="7" max="7" width="15.5546875" customWidth="1"/>
    <col min="8" max="8" width="14.6640625" customWidth="1"/>
  </cols>
  <sheetData>
    <row r="1" spans="2:10" x14ac:dyDescent="0.3">
      <c r="B1" s="255" t="s">
        <v>0</v>
      </c>
      <c r="C1" s="255"/>
      <c r="D1" s="255"/>
      <c r="E1" s="255"/>
      <c r="F1" s="255"/>
      <c r="J1" s="27" t="s">
        <v>427</v>
      </c>
    </row>
    <row r="2" spans="2:10" x14ac:dyDescent="0.3">
      <c r="B2" s="255" t="s">
        <v>35</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169" t="s">
        <v>455</v>
      </c>
      <c r="C6" s="170" t="s">
        <v>72</v>
      </c>
      <c r="D6" s="170" t="s">
        <v>73</v>
      </c>
      <c r="E6" s="170" t="s">
        <v>74</v>
      </c>
      <c r="F6" s="171" t="s">
        <v>75</v>
      </c>
    </row>
    <row r="7" spans="2:10" x14ac:dyDescent="0.3">
      <c r="B7" s="22" t="s">
        <v>191</v>
      </c>
      <c r="C7" s="23" t="s">
        <v>2</v>
      </c>
      <c r="D7" s="28" t="s">
        <v>2</v>
      </c>
      <c r="E7" s="23" t="s">
        <v>2</v>
      </c>
      <c r="F7" s="29" t="s">
        <v>2</v>
      </c>
    </row>
    <row r="8" spans="2:10" x14ac:dyDescent="0.3">
      <c r="B8" s="61" t="s">
        <v>78</v>
      </c>
      <c r="C8" s="31" t="s">
        <v>186</v>
      </c>
      <c r="D8" s="156">
        <v>15085.184162741099</v>
      </c>
      <c r="E8" s="157">
        <v>11599.809441895201</v>
      </c>
      <c r="F8" s="158">
        <v>11171.5283569564</v>
      </c>
    </row>
    <row r="9" spans="2:10" x14ac:dyDescent="0.3">
      <c r="B9" s="61" t="s">
        <v>79</v>
      </c>
      <c r="C9" s="31" t="s">
        <v>186</v>
      </c>
      <c r="D9" s="156">
        <v>7796.0598799999998</v>
      </c>
      <c r="E9" s="157">
        <v>6549.3069999999998</v>
      </c>
      <c r="F9" s="158">
        <v>6522.6610000000001</v>
      </c>
    </row>
    <row r="10" spans="2:10" x14ac:dyDescent="0.3">
      <c r="B10" s="61" t="s">
        <v>80</v>
      </c>
      <c r="C10" s="31" t="s">
        <v>186</v>
      </c>
      <c r="D10" s="156">
        <v>1925.7518471287699</v>
      </c>
      <c r="E10" s="157">
        <v>814.35615525631704</v>
      </c>
      <c r="F10" s="158">
        <v>447.025330004198</v>
      </c>
    </row>
    <row r="11" spans="2:10" x14ac:dyDescent="0.3">
      <c r="B11" s="61" t="s">
        <v>81</v>
      </c>
      <c r="C11" t="s">
        <v>186</v>
      </c>
      <c r="D11" s="192">
        <v>7.0350000000000001</v>
      </c>
      <c r="E11" s="193">
        <v>75.435000000000002</v>
      </c>
      <c r="F11" s="193">
        <v>58.319000000000003</v>
      </c>
    </row>
    <row r="12" spans="2:10" x14ac:dyDescent="0.3">
      <c r="B12" s="159" t="str">
        <f>"Total:"</f>
        <v>Total:</v>
      </c>
      <c r="C12" s="55" t="s">
        <v>2</v>
      </c>
      <c r="D12" s="55">
        <v>24814.0308898699</v>
      </c>
      <c r="E12" s="55">
        <v>19038.907597151501</v>
      </c>
      <c r="F12" s="56">
        <v>18199.5336869606</v>
      </c>
    </row>
    <row r="13" spans="2:10" ht="34.5" customHeight="1" x14ac:dyDescent="0.3">
      <c r="B13" s="259" t="s">
        <v>237</v>
      </c>
      <c r="C13" s="259"/>
      <c r="D13" s="259"/>
      <c r="E13" s="259"/>
      <c r="F13" s="259"/>
    </row>
    <row r="14" spans="2:10" x14ac:dyDescent="0.3">
      <c r="B14" s="1" t="s">
        <v>2</v>
      </c>
    </row>
  </sheetData>
  <sheetProtection sheet="1" objects="1" scenarios="1"/>
  <autoFilter ref="B6:F12" xr:uid="{00000000-0009-0000-0000-00002B000000}"/>
  <mergeCells count="5">
    <mergeCell ref="B13:F13"/>
    <mergeCell ref="B1:F1"/>
    <mergeCell ref="B2:F2"/>
    <mergeCell ref="B3:F3"/>
    <mergeCell ref="B4:F4"/>
  </mergeCells>
  <hyperlinks>
    <hyperlink ref="J1" location="Index!A1" display="Return to Index" xr:uid="{F7E65A0E-FF34-419F-B3DE-1A9FBC5A2B68}"/>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sheetPr>
  <dimension ref="B1:J31"/>
  <sheetViews>
    <sheetView showGridLines="0" workbookViewId="0">
      <selection activeCell="A2" sqref="A2"/>
    </sheetView>
  </sheetViews>
  <sheetFormatPr defaultRowHeight="13.8" x14ac:dyDescent="0.3"/>
  <cols>
    <col min="1" max="1" width="4" customWidth="1"/>
    <col min="2" max="2" width="50" customWidth="1"/>
    <col min="3" max="4" width="17.109375" customWidth="1"/>
    <col min="5" max="5" width="10" customWidth="1"/>
    <col min="6" max="6" width="15.5546875" customWidth="1"/>
  </cols>
  <sheetData>
    <row r="1" spans="2:10" x14ac:dyDescent="0.3">
      <c r="B1" s="255" t="s">
        <v>0</v>
      </c>
      <c r="C1" s="255"/>
      <c r="D1" s="255"/>
      <c r="G1" s="3"/>
      <c r="J1" s="27" t="s">
        <v>427</v>
      </c>
    </row>
    <row r="2" spans="2:10" x14ac:dyDescent="0.3">
      <c r="B2" s="255" t="s">
        <v>36</v>
      </c>
      <c r="C2" s="255"/>
      <c r="D2" s="255"/>
    </row>
    <row r="3" spans="2:10" x14ac:dyDescent="0.3">
      <c r="B3" s="255" t="s">
        <v>375</v>
      </c>
      <c r="C3" s="255"/>
      <c r="D3" s="255"/>
    </row>
    <row r="4" spans="2:10" x14ac:dyDescent="0.3">
      <c r="B4" s="255" t="s">
        <v>377</v>
      </c>
      <c r="C4" s="255"/>
      <c r="D4" s="255"/>
    </row>
    <row r="6" spans="2:10" ht="28.2" thickBot="1" x14ac:dyDescent="0.35">
      <c r="B6" s="85" t="s">
        <v>204</v>
      </c>
      <c r="C6" s="85" t="s">
        <v>72</v>
      </c>
      <c r="D6" s="84" t="s">
        <v>191</v>
      </c>
    </row>
    <row r="7" spans="2:10" x14ac:dyDescent="0.3">
      <c r="B7" s="48" t="s">
        <v>431</v>
      </c>
      <c r="C7" s="23" t="s">
        <v>2</v>
      </c>
      <c r="D7" s="28" t="s">
        <v>2</v>
      </c>
    </row>
    <row r="8" spans="2:10" x14ac:dyDescent="0.3">
      <c r="B8" s="49" t="s">
        <v>368</v>
      </c>
      <c r="C8" s="51"/>
      <c r="D8" s="50"/>
    </row>
    <row r="9" spans="2:10" x14ac:dyDescent="0.3">
      <c r="B9" s="53" t="s">
        <v>102</v>
      </c>
      <c r="C9" s="178" t="s">
        <v>186</v>
      </c>
      <c r="D9" s="180">
        <v>5265.7321296296304</v>
      </c>
    </row>
    <row r="10" spans="2:10" x14ac:dyDescent="0.3">
      <c r="B10" s="53" t="s">
        <v>103</v>
      </c>
      <c r="C10" s="178" t="s">
        <v>186</v>
      </c>
      <c r="D10" s="180">
        <v>708.69799999999998</v>
      </c>
    </row>
    <row r="11" spans="2:10" x14ac:dyDescent="0.3">
      <c r="B11" s="53" t="s">
        <v>104</v>
      </c>
      <c r="C11" s="178" t="s">
        <v>186</v>
      </c>
      <c r="D11" s="180">
        <v>329.15</v>
      </c>
    </row>
    <row r="12" spans="2:10" x14ac:dyDescent="0.3">
      <c r="B12" s="49" t="s">
        <v>429</v>
      </c>
      <c r="C12" s="178"/>
      <c r="D12" s="180"/>
    </row>
    <row r="13" spans="2:10" x14ac:dyDescent="0.3">
      <c r="B13" s="53" t="s">
        <v>106</v>
      </c>
      <c r="C13" s="178" t="s">
        <v>186</v>
      </c>
      <c r="D13" s="180">
        <v>2087.4778719999999</v>
      </c>
    </row>
    <row r="14" spans="2:10" x14ac:dyDescent="0.3">
      <c r="B14" s="53" t="s">
        <v>109</v>
      </c>
      <c r="C14" s="178" t="s">
        <v>186</v>
      </c>
      <c r="D14" s="180">
        <v>275.56700000000001</v>
      </c>
    </row>
    <row r="15" spans="2:10" x14ac:dyDescent="0.3">
      <c r="B15" s="49" t="s">
        <v>430</v>
      </c>
      <c r="C15" s="178"/>
      <c r="D15" s="180"/>
    </row>
    <row r="16" spans="2:10" x14ac:dyDescent="0.3">
      <c r="B16" s="53" t="s">
        <v>110</v>
      </c>
      <c r="C16" s="178" t="s">
        <v>186</v>
      </c>
      <c r="D16" s="180">
        <v>6135.5850636257101</v>
      </c>
    </row>
    <row r="17" spans="2:4" x14ac:dyDescent="0.3">
      <c r="B17" s="53" t="s">
        <v>111</v>
      </c>
      <c r="C17" s="178" t="s">
        <v>186</v>
      </c>
      <c r="D17" s="180">
        <v>282.97409748571403</v>
      </c>
    </row>
    <row r="18" spans="2:4" ht="14.4" thickBot="1" x14ac:dyDescent="0.35">
      <c r="B18" s="54" t="s">
        <v>112</v>
      </c>
      <c r="C18" s="182" t="s">
        <v>2</v>
      </c>
      <c r="D18" s="188">
        <v>15085.184162741099</v>
      </c>
    </row>
    <row r="19" spans="2:4" x14ac:dyDescent="0.3">
      <c r="B19" s="60" t="s">
        <v>435</v>
      </c>
      <c r="C19" s="184" t="s">
        <v>2</v>
      </c>
      <c r="D19" s="186" t="s">
        <v>2</v>
      </c>
    </row>
    <row r="20" spans="2:4" x14ac:dyDescent="0.3">
      <c r="B20" s="58" t="s">
        <v>432</v>
      </c>
      <c r="C20" s="178" t="s">
        <v>186</v>
      </c>
      <c r="D20" s="180">
        <v>2037.39588</v>
      </c>
    </row>
    <row r="21" spans="2:4" x14ac:dyDescent="0.3">
      <c r="B21" s="58" t="s">
        <v>433</v>
      </c>
      <c r="C21" s="178" t="s">
        <v>186</v>
      </c>
      <c r="D21" s="180">
        <v>250.00299999999999</v>
      </c>
    </row>
    <row r="22" spans="2:4" x14ac:dyDescent="0.3">
      <c r="B22" s="58" t="s">
        <v>434</v>
      </c>
      <c r="C22" s="178" t="s">
        <v>186</v>
      </c>
      <c r="D22" s="180">
        <v>5508.6610000000001</v>
      </c>
    </row>
    <row r="23" spans="2:4" ht="14.4" thickBot="1" x14ac:dyDescent="0.35">
      <c r="B23" s="54" t="s">
        <v>113</v>
      </c>
      <c r="C23" s="182" t="s">
        <v>2</v>
      </c>
      <c r="D23" s="188">
        <v>7796.0598799999998</v>
      </c>
    </row>
    <row r="24" spans="2:4" x14ac:dyDescent="0.3">
      <c r="B24" s="60" t="s">
        <v>436</v>
      </c>
      <c r="C24" s="184" t="s">
        <v>2</v>
      </c>
      <c r="D24" s="186" t="s">
        <v>2</v>
      </c>
    </row>
    <row r="25" spans="2:4" x14ac:dyDescent="0.3">
      <c r="B25" s="58" t="s">
        <v>437</v>
      </c>
      <c r="C25" s="178" t="s">
        <v>186</v>
      </c>
      <c r="D25" s="180">
        <v>1925.7518471287699</v>
      </c>
    </row>
    <row r="26" spans="2:4" ht="14.4" thickBot="1" x14ac:dyDescent="0.35">
      <c r="B26" s="54" t="s">
        <v>114</v>
      </c>
      <c r="C26" s="188" t="s">
        <v>2</v>
      </c>
      <c r="D26" s="188">
        <v>1925.7518471287699</v>
      </c>
    </row>
    <row r="27" spans="2:4" x14ac:dyDescent="0.3">
      <c r="B27" s="57" t="s">
        <v>81</v>
      </c>
      <c r="C27" s="184" t="s">
        <v>2</v>
      </c>
      <c r="D27" s="186" t="s">
        <v>2</v>
      </c>
    </row>
    <row r="28" spans="2:4" x14ac:dyDescent="0.3">
      <c r="B28" s="61" t="s">
        <v>116</v>
      </c>
      <c r="C28" s="178" t="s">
        <v>186</v>
      </c>
      <c r="D28" s="180">
        <v>7.0350000000000001</v>
      </c>
    </row>
    <row r="29" spans="2:4" x14ac:dyDescent="0.3">
      <c r="B29" s="54" t="s">
        <v>118</v>
      </c>
      <c r="C29" s="182" t="s">
        <v>2</v>
      </c>
      <c r="D29" s="182">
        <v>7.0350000000000001</v>
      </c>
    </row>
    <row r="30" spans="2:4" ht="14.4" thickBot="1" x14ac:dyDescent="0.35">
      <c r="B30" s="54" t="str">
        <f>"Total:"</f>
        <v>Total:</v>
      </c>
      <c r="C30" s="188" t="s">
        <v>2</v>
      </c>
      <c r="D30" s="188">
        <v>24814.030889869799</v>
      </c>
    </row>
    <row r="31" spans="2:4" x14ac:dyDescent="0.3">
      <c r="B31" s="1" t="s">
        <v>2</v>
      </c>
    </row>
  </sheetData>
  <sheetProtection sheet="1" objects="1" scenarios="1"/>
  <autoFilter ref="B6:D30" xr:uid="{00000000-0009-0000-0000-00002C000000}"/>
  <mergeCells count="4">
    <mergeCell ref="B1:D1"/>
    <mergeCell ref="B2:D2"/>
    <mergeCell ref="B3:D3"/>
    <mergeCell ref="B4:D4"/>
  </mergeCells>
  <hyperlinks>
    <hyperlink ref="J1" location="Index!A1" display="Return to Index" xr:uid="{BEE13165-884D-4AB7-B2BA-95AD774CD235}"/>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8"/>
  </sheetPr>
  <dimension ref="B1:J13"/>
  <sheetViews>
    <sheetView showGridLines="0" workbookViewId="0">
      <selection activeCell="J1" sqref="J1"/>
    </sheetView>
  </sheetViews>
  <sheetFormatPr defaultRowHeight="13.8" x14ac:dyDescent="0.3"/>
  <cols>
    <col min="1" max="1" width="4" customWidth="1"/>
    <col min="2" max="2" width="43.44140625" customWidth="1"/>
    <col min="3" max="6" width="17.109375" customWidth="1"/>
    <col min="7" max="7" width="15.5546875" customWidth="1"/>
    <col min="8" max="8" width="14.6640625" customWidth="1"/>
  </cols>
  <sheetData>
    <row r="1" spans="2:10" x14ac:dyDescent="0.3">
      <c r="B1" s="255" t="s">
        <v>0</v>
      </c>
      <c r="C1" s="255"/>
      <c r="D1" s="255"/>
      <c r="E1" s="255"/>
      <c r="F1" s="255"/>
      <c r="J1" s="27" t="s">
        <v>427</v>
      </c>
    </row>
    <row r="2" spans="2:10" x14ac:dyDescent="0.3">
      <c r="B2" s="255" t="s">
        <v>37</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169" t="s">
        <v>200</v>
      </c>
      <c r="C6" s="170" t="s">
        <v>72</v>
      </c>
      <c r="D6" s="170" t="s">
        <v>73</v>
      </c>
      <c r="E6" s="170" t="s">
        <v>74</v>
      </c>
      <c r="F6" s="171" t="s">
        <v>75</v>
      </c>
    </row>
    <row r="7" spans="2:10" x14ac:dyDescent="0.3">
      <c r="B7" s="22" t="s">
        <v>238</v>
      </c>
      <c r="C7" s="23" t="s">
        <v>2</v>
      </c>
      <c r="D7" s="28" t="s">
        <v>2</v>
      </c>
      <c r="E7" s="23" t="s">
        <v>2</v>
      </c>
      <c r="F7" s="29" t="s">
        <v>2</v>
      </c>
    </row>
    <row r="8" spans="2:10" x14ac:dyDescent="0.3">
      <c r="B8" s="61" t="s">
        <v>78</v>
      </c>
      <c r="C8" s="31" t="s">
        <v>186</v>
      </c>
      <c r="D8" s="156">
        <v>11212.388238912201</v>
      </c>
      <c r="E8" s="157">
        <v>13463.4053305736</v>
      </c>
      <c r="F8" s="158">
        <v>10949.934760641099</v>
      </c>
    </row>
    <row r="9" spans="2:10" x14ac:dyDescent="0.3">
      <c r="B9" s="61" t="s">
        <v>79</v>
      </c>
      <c r="C9" s="31" t="s">
        <v>186</v>
      </c>
      <c r="D9" s="156">
        <v>2333.53225470087</v>
      </c>
      <c r="E9" s="157">
        <v>1885.3436999999999</v>
      </c>
      <c r="F9" s="158">
        <v>1412.4859903993599</v>
      </c>
    </row>
    <row r="10" spans="2:10" x14ac:dyDescent="0.3">
      <c r="B10" s="61" t="s">
        <v>80</v>
      </c>
      <c r="C10" s="31" t="s">
        <v>186</v>
      </c>
      <c r="D10" s="156">
        <v>493.12570498819701</v>
      </c>
      <c r="E10" s="157">
        <v>621.42856437685805</v>
      </c>
      <c r="F10" s="158">
        <v>1043.33667941872</v>
      </c>
    </row>
    <row r="11" spans="2:10" x14ac:dyDescent="0.3">
      <c r="B11" s="61" t="s">
        <v>81</v>
      </c>
      <c r="C11" t="s">
        <v>186</v>
      </c>
      <c r="D11" s="192">
        <v>0</v>
      </c>
      <c r="E11" s="193">
        <v>0</v>
      </c>
      <c r="F11" s="193">
        <v>0</v>
      </c>
    </row>
    <row r="12" spans="2:10" x14ac:dyDescent="0.3">
      <c r="B12" s="159" t="str">
        <f>"Total:"</f>
        <v>Total:</v>
      </c>
      <c r="C12" s="55" t="s">
        <v>2</v>
      </c>
      <c r="D12" s="55">
        <v>14039.0461986013</v>
      </c>
      <c r="E12" s="55">
        <v>15970.177594950501</v>
      </c>
      <c r="F12" s="56">
        <v>13405.7574304592</v>
      </c>
    </row>
    <row r="13" spans="2:10" x14ac:dyDescent="0.3">
      <c r="B13" s="1" t="s">
        <v>2</v>
      </c>
    </row>
  </sheetData>
  <sheetProtection sheet="1" objects="1" scenarios="1"/>
  <autoFilter ref="B6:F12" xr:uid="{00000000-0009-0000-0000-00002D000000}"/>
  <mergeCells count="4">
    <mergeCell ref="B1:F1"/>
    <mergeCell ref="B2:F2"/>
    <mergeCell ref="B3:F3"/>
    <mergeCell ref="B4:F4"/>
  </mergeCells>
  <hyperlinks>
    <hyperlink ref="J1" location="Index!A1" display="Return to Index" xr:uid="{4FB955E2-56B0-43FD-8E15-AC8E95E477A6}"/>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8"/>
  </sheetPr>
  <dimension ref="B1:J31"/>
  <sheetViews>
    <sheetView showGridLines="0" workbookViewId="0">
      <selection activeCell="J1" sqref="J1"/>
    </sheetView>
  </sheetViews>
  <sheetFormatPr defaultRowHeight="13.8" x14ac:dyDescent="0.3"/>
  <cols>
    <col min="1" max="1" width="4" customWidth="1"/>
    <col min="2" max="2" width="50" customWidth="1"/>
    <col min="3" max="4" width="17.109375" customWidth="1"/>
    <col min="5" max="5" width="10" customWidth="1"/>
    <col min="6" max="6" width="15.5546875" customWidth="1"/>
  </cols>
  <sheetData>
    <row r="1" spans="2:10" x14ac:dyDescent="0.3">
      <c r="B1" s="255" t="s">
        <v>0</v>
      </c>
      <c r="C1" s="255"/>
      <c r="D1" s="255"/>
      <c r="G1" s="3"/>
      <c r="J1" s="27" t="s">
        <v>427</v>
      </c>
    </row>
    <row r="2" spans="2:10" x14ac:dyDescent="0.3">
      <c r="B2" s="255" t="s">
        <v>38</v>
      </c>
      <c r="C2" s="255"/>
      <c r="D2" s="255"/>
    </row>
    <row r="3" spans="2:10" x14ac:dyDescent="0.3">
      <c r="B3" s="255" t="s">
        <v>375</v>
      </c>
      <c r="C3" s="255"/>
      <c r="D3" s="255"/>
    </row>
    <row r="4" spans="2:10" x14ac:dyDescent="0.3">
      <c r="B4" s="255" t="s">
        <v>377</v>
      </c>
      <c r="C4" s="255"/>
      <c r="D4" s="255"/>
    </row>
    <row r="6" spans="2:10" ht="28.2" thickBot="1" x14ac:dyDescent="0.35">
      <c r="B6" s="85" t="s">
        <v>204</v>
      </c>
      <c r="C6" s="85" t="s">
        <v>72</v>
      </c>
      <c r="D6" s="84" t="s">
        <v>238</v>
      </c>
    </row>
    <row r="7" spans="2:10" x14ac:dyDescent="0.3">
      <c r="B7" s="48" t="s">
        <v>431</v>
      </c>
      <c r="C7" s="23" t="s">
        <v>2</v>
      </c>
      <c r="D7" s="28" t="s">
        <v>2</v>
      </c>
    </row>
    <row r="8" spans="2:10" x14ac:dyDescent="0.3">
      <c r="B8" s="49" t="s">
        <v>368</v>
      </c>
      <c r="C8" s="51"/>
      <c r="D8" s="50"/>
    </row>
    <row r="9" spans="2:10" x14ac:dyDescent="0.3">
      <c r="B9" s="53" t="s">
        <v>102</v>
      </c>
      <c r="C9" s="178" t="s">
        <v>186</v>
      </c>
      <c r="D9" s="180">
        <v>691.75900000000001</v>
      </c>
    </row>
    <row r="10" spans="2:10" x14ac:dyDescent="0.3">
      <c r="B10" s="53" t="s">
        <v>103</v>
      </c>
      <c r="C10" s="178" t="s">
        <v>186</v>
      </c>
      <c r="D10" s="180"/>
    </row>
    <row r="11" spans="2:10" x14ac:dyDescent="0.3">
      <c r="B11" s="53" t="s">
        <v>104</v>
      </c>
      <c r="C11" s="178" t="s">
        <v>186</v>
      </c>
      <c r="D11" s="180"/>
    </row>
    <row r="12" spans="2:10" x14ac:dyDescent="0.3">
      <c r="B12" s="49" t="s">
        <v>429</v>
      </c>
      <c r="C12" s="178"/>
      <c r="D12" s="180"/>
    </row>
    <row r="13" spans="2:10" x14ac:dyDescent="0.3">
      <c r="B13" s="53" t="s">
        <v>106</v>
      </c>
      <c r="C13" s="178" t="s">
        <v>186</v>
      </c>
      <c r="D13" s="180">
        <v>1622.3430000000001</v>
      </c>
    </row>
    <row r="14" spans="2:10" x14ac:dyDescent="0.3">
      <c r="B14" s="53" t="s">
        <v>109</v>
      </c>
      <c r="C14" s="178" t="s">
        <v>186</v>
      </c>
      <c r="D14" s="180">
        <v>200.06899999999999</v>
      </c>
    </row>
    <row r="15" spans="2:10" x14ac:dyDescent="0.3">
      <c r="B15" s="49" t="s">
        <v>430</v>
      </c>
      <c r="C15" s="178"/>
      <c r="D15" s="180"/>
    </row>
    <row r="16" spans="2:10" x14ac:dyDescent="0.3">
      <c r="B16" s="53" t="s">
        <v>110</v>
      </c>
      <c r="C16" s="178" t="s">
        <v>186</v>
      </c>
      <c r="D16" s="180">
        <v>8467.0422389122396</v>
      </c>
    </row>
    <row r="17" spans="2:4" x14ac:dyDescent="0.3">
      <c r="B17" s="53" t="s">
        <v>111</v>
      </c>
      <c r="C17" s="178" t="s">
        <v>186</v>
      </c>
      <c r="D17" s="180">
        <v>231.17500000000001</v>
      </c>
    </row>
    <row r="18" spans="2:4" ht="14.4" thickBot="1" x14ac:dyDescent="0.35">
      <c r="B18" s="54" t="s">
        <v>112</v>
      </c>
      <c r="C18" s="182" t="s">
        <v>2</v>
      </c>
      <c r="D18" s="188">
        <v>11212.388238912201</v>
      </c>
    </row>
    <row r="19" spans="2:4" x14ac:dyDescent="0.3">
      <c r="B19" s="60" t="s">
        <v>435</v>
      </c>
      <c r="C19" s="184" t="s">
        <v>2</v>
      </c>
      <c r="D19" s="186" t="s">
        <v>2</v>
      </c>
    </row>
    <row r="20" spans="2:4" x14ac:dyDescent="0.3">
      <c r="B20" s="58" t="s">
        <v>432</v>
      </c>
      <c r="C20" s="178" t="s">
        <v>186</v>
      </c>
      <c r="D20" s="180">
        <v>1296.759</v>
      </c>
    </row>
    <row r="21" spans="2:4" x14ac:dyDescent="0.3">
      <c r="B21" s="58" t="s">
        <v>433</v>
      </c>
      <c r="C21" s="178" t="s">
        <v>186</v>
      </c>
      <c r="D21" s="180"/>
    </row>
    <row r="22" spans="2:4" x14ac:dyDescent="0.3">
      <c r="B22" s="58" t="s">
        <v>434</v>
      </c>
      <c r="C22" s="178" t="s">
        <v>186</v>
      </c>
      <c r="D22" s="180">
        <v>1036.77325470087</v>
      </c>
    </row>
    <row r="23" spans="2:4" ht="14.4" thickBot="1" x14ac:dyDescent="0.35">
      <c r="B23" s="54" t="s">
        <v>113</v>
      </c>
      <c r="C23" s="182" t="s">
        <v>2</v>
      </c>
      <c r="D23" s="188">
        <v>2333.53225470087</v>
      </c>
    </row>
    <row r="24" spans="2:4" x14ac:dyDescent="0.3">
      <c r="B24" s="60" t="s">
        <v>436</v>
      </c>
      <c r="C24" s="184" t="s">
        <v>2</v>
      </c>
      <c r="D24" s="186" t="s">
        <v>2</v>
      </c>
    </row>
    <row r="25" spans="2:4" x14ac:dyDescent="0.3">
      <c r="B25" s="58" t="s">
        <v>437</v>
      </c>
      <c r="C25" s="178" t="s">
        <v>186</v>
      </c>
      <c r="D25" s="180">
        <v>493.12570498819701</v>
      </c>
    </row>
    <row r="26" spans="2:4" ht="14.4" thickBot="1" x14ac:dyDescent="0.35">
      <c r="B26" s="54" t="s">
        <v>114</v>
      </c>
      <c r="C26" s="188" t="s">
        <v>2</v>
      </c>
      <c r="D26" s="188">
        <v>493.12570498819701</v>
      </c>
    </row>
    <row r="27" spans="2:4" x14ac:dyDescent="0.3">
      <c r="B27" s="57" t="s">
        <v>81</v>
      </c>
      <c r="C27" s="184" t="s">
        <v>2</v>
      </c>
      <c r="D27" s="186" t="s">
        <v>2</v>
      </c>
    </row>
    <row r="28" spans="2:4" x14ac:dyDescent="0.3">
      <c r="B28" s="61" t="s">
        <v>116</v>
      </c>
      <c r="C28" s="178" t="s">
        <v>186</v>
      </c>
      <c r="D28" s="180"/>
    </row>
    <row r="29" spans="2:4" x14ac:dyDescent="0.3">
      <c r="B29" s="54" t="s">
        <v>118</v>
      </c>
      <c r="C29" s="182" t="s">
        <v>2</v>
      </c>
      <c r="D29" s="182">
        <v>0</v>
      </c>
    </row>
    <row r="30" spans="2:4" ht="14.4" thickBot="1" x14ac:dyDescent="0.35">
      <c r="B30" s="54" t="str">
        <f>"Total:"</f>
        <v>Total:</v>
      </c>
      <c r="C30" s="188" t="s">
        <v>2</v>
      </c>
      <c r="D30" s="188">
        <v>14039.0461986013</v>
      </c>
    </row>
    <row r="31" spans="2:4" x14ac:dyDescent="0.3">
      <c r="B31" s="1" t="s">
        <v>2</v>
      </c>
    </row>
  </sheetData>
  <sheetProtection sheet="1" objects="1" scenarios="1"/>
  <autoFilter ref="B6:D30" xr:uid="{00000000-0009-0000-0000-00002E000000}"/>
  <mergeCells count="4">
    <mergeCell ref="B1:D1"/>
    <mergeCell ref="B2:D2"/>
    <mergeCell ref="B3:D3"/>
    <mergeCell ref="B4:D4"/>
  </mergeCells>
  <hyperlinks>
    <hyperlink ref="J1" location="Index!A1" display="Return to Index" xr:uid="{0BB921EB-F286-4AB5-9863-06E0BEFA0A03}"/>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CCCCFF"/>
  </sheetPr>
  <dimension ref="B1:J15"/>
  <sheetViews>
    <sheetView showGridLines="0" workbookViewId="0">
      <selection activeCell="J1" sqref="J1"/>
    </sheetView>
  </sheetViews>
  <sheetFormatPr defaultRowHeight="13.8" x14ac:dyDescent="0.3"/>
  <cols>
    <col min="1" max="1" width="4" customWidth="1"/>
    <col min="2" max="2" width="50.109375" customWidth="1"/>
    <col min="3" max="6" width="17.109375" customWidth="1"/>
  </cols>
  <sheetData>
    <row r="1" spans="2:10" x14ac:dyDescent="0.3">
      <c r="B1" s="255" t="s">
        <v>0</v>
      </c>
      <c r="C1" s="255"/>
      <c r="D1" s="255"/>
      <c r="E1" s="255"/>
      <c r="F1" s="255"/>
      <c r="J1" s="27" t="s">
        <v>427</v>
      </c>
    </row>
    <row r="2" spans="2:10" x14ac:dyDescent="0.3">
      <c r="B2" s="255" t="s">
        <v>39</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194" t="s">
        <v>71</v>
      </c>
      <c r="C6" s="195" t="s">
        <v>72</v>
      </c>
      <c r="D6" s="195" t="s">
        <v>73</v>
      </c>
      <c r="E6" s="195" t="s">
        <v>74</v>
      </c>
      <c r="F6" s="196" t="s">
        <v>75</v>
      </c>
    </row>
    <row r="7" spans="2:10" x14ac:dyDescent="0.3">
      <c r="B7" s="118" t="s">
        <v>239</v>
      </c>
      <c r="C7" s="38" t="s">
        <v>126</v>
      </c>
      <c r="D7" s="202"/>
      <c r="E7" s="197"/>
      <c r="F7" s="198"/>
    </row>
    <row r="8" spans="2:10" x14ac:dyDescent="0.3">
      <c r="B8" s="119" t="s">
        <v>240</v>
      </c>
      <c r="C8" s="31" t="s">
        <v>126</v>
      </c>
      <c r="D8" s="156">
        <v>681.56</v>
      </c>
      <c r="E8" s="157">
        <v>611.95339620000004</v>
      </c>
      <c r="F8" s="158">
        <v>313.45</v>
      </c>
    </row>
    <row r="9" spans="2:10" x14ac:dyDescent="0.3">
      <c r="B9" s="119" t="s">
        <v>241</v>
      </c>
      <c r="C9" s="31" t="s">
        <v>126</v>
      </c>
      <c r="D9" s="156">
        <v>8990.9686369124793</v>
      </c>
      <c r="E9" s="157">
        <v>12411.157528592001</v>
      </c>
      <c r="F9" s="158">
        <v>12337.355600000001</v>
      </c>
    </row>
    <row r="10" spans="2:10" x14ac:dyDescent="0.3">
      <c r="B10" s="119" t="s">
        <v>242</v>
      </c>
      <c r="C10" s="31" t="s">
        <v>126</v>
      </c>
      <c r="D10" s="156"/>
      <c r="E10" s="157"/>
      <c r="F10" s="158"/>
    </row>
    <row r="11" spans="2:10" x14ac:dyDescent="0.3">
      <c r="B11" s="119" t="s">
        <v>243</v>
      </c>
      <c r="C11" s="31" t="s">
        <v>126</v>
      </c>
      <c r="D11" s="156"/>
      <c r="E11" s="157"/>
      <c r="F11" s="158">
        <v>0.52148000000000005</v>
      </c>
    </row>
    <row r="12" spans="2:10" x14ac:dyDescent="0.3">
      <c r="B12" s="119" t="s">
        <v>244</v>
      </c>
      <c r="C12" s="31" t="s">
        <v>126</v>
      </c>
      <c r="D12" s="156">
        <v>1693.508</v>
      </c>
      <c r="E12" s="157">
        <v>1622.945911</v>
      </c>
      <c r="F12" s="158">
        <v>1503.999</v>
      </c>
    </row>
    <row r="13" spans="2:10" x14ac:dyDescent="0.3">
      <c r="B13" s="119" t="s">
        <v>245</v>
      </c>
      <c r="C13" s="31" t="s">
        <v>126</v>
      </c>
      <c r="D13" s="156">
        <v>265.06430205205402</v>
      </c>
      <c r="E13" s="157">
        <v>311.14118139999999</v>
      </c>
      <c r="F13" s="158">
        <v>189.67779999999999</v>
      </c>
    </row>
    <row r="14" spans="2:10" x14ac:dyDescent="0.3">
      <c r="B14" s="140" t="str">
        <f>"Total:"</f>
        <v>Total:</v>
      </c>
      <c r="C14" s="199" t="s">
        <v>2</v>
      </c>
      <c r="D14" s="200">
        <v>11631.100938964501</v>
      </c>
      <c r="E14" s="200">
        <v>14957.198017192</v>
      </c>
      <c r="F14" s="201">
        <v>14345.25388</v>
      </c>
    </row>
    <row r="15" spans="2:10" x14ac:dyDescent="0.3">
      <c r="B15" s="1" t="s">
        <v>2</v>
      </c>
    </row>
  </sheetData>
  <sheetProtection sheet="1" objects="1" scenarios="1"/>
  <autoFilter ref="B6:F14" xr:uid="{00000000-0009-0000-0000-00002F000000}"/>
  <mergeCells count="4">
    <mergeCell ref="B1:F1"/>
    <mergeCell ref="B2:F2"/>
    <mergeCell ref="B3:F3"/>
    <mergeCell ref="B4:F4"/>
  </mergeCells>
  <hyperlinks>
    <hyperlink ref="J1" location="Index!A1" display="Return to Index" xr:uid="{07E8D89B-C7D3-4CC7-8539-DB265FCD862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CCFF"/>
  </sheetPr>
  <dimension ref="B1:P30"/>
  <sheetViews>
    <sheetView showGridLines="0" workbookViewId="0">
      <selection activeCell="P1" sqref="P1"/>
    </sheetView>
  </sheetViews>
  <sheetFormatPr defaultRowHeight="13.8" x14ac:dyDescent="0.3"/>
  <cols>
    <col min="1" max="1" width="4" customWidth="1"/>
    <col min="2" max="2" width="50" customWidth="1"/>
    <col min="3" max="11" width="17.33203125" customWidth="1"/>
    <col min="12" max="13" width="15.5546875" customWidth="1"/>
  </cols>
  <sheetData>
    <row r="1" spans="2:16" x14ac:dyDescent="0.3">
      <c r="B1" s="255" t="s">
        <v>0</v>
      </c>
      <c r="C1" s="255"/>
      <c r="D1" s="255"/>
      <c r="E1" s="255"/>
      <c r="F1" s="255"/>
      <c r="G1" s="255"/>
      <c r="H1" s="255"/>
      <c r="I1" s="255"/>
      <c r="J1" s="255"/>
      <c r="K1" s="255"/>
      <c r="P1" s="27" t="s">
        <v>427</v>
      </c>
    </row>
    <row r="2" spans="2:16" x14ac:dyDescent="0.3">
      <c r="B2" s="255" t="s">
        <v>40</v>
      </c>
      <c r="C2" s="255"/>
      <c r="D2" s="255"/>
      <c r="E2" s="255"/>
      <c r="F2" s="255"/>
      <c r="G2" s="255"/>
      <c r="H2" s="255"/>
      <c r="I2" s="255"/>
      <c r="J2" s="255"/>
      <c r="K2" s="255"/>
    </row>
    <row r="3" spans="2:16" x14ac:dyDescent="0.3">
      <c r="B3" s="255" t="s">
        <v>375</v>
      </c>
      <c r="C3" s="255"/>
      <c r="D3" s="255"/>
      <c r="E3" s="255"/>
      <c r="F3" s="255"/>
      <c r="G3" s="255"/>
      <c r="H3" s="255"/>
      <c r="I3" s="255"/>
      <c r="J3" s="255"/>
      <c r="K3" s="255"/>
    </row>
    <row r="4" spans="2:16" x14ac:dyDescent="0.3">
      <c r="B4" s="255" t="s">
        <v>377</v>
      </c>
      <c r="C4" s="255"/>
      <c r="D4" s="255"/>
      <c r="E4" s="255"/>
      <c r="F4" s="255"/>
      <c r="G4" s="255"/>
      <c r="H4" s="255"/>
      <c r="I4" s="255"/>
      <c r="J4" s="255"/>
      <c r="K4" s="255"/>
    </row>
    <row r="6" spans="2:16" ht="14.4" thickBot="1" x14ac:dyDescent="0.35">
      <c r="B6" s="83" t="s">
        <v>204</v>
      </c>
      <c r="C6" s="83" t="s">
        <v>72</v>
      </c>
      <c r="D6" s="83" t="s">
        <v>239</v>
      </c>
      <c r="E6" s="83" t="s">
        <v>240</v>
      </c>
      <c r="F6" s="83" t="s">
        <v>241</v>
      </c>
      <c r="G6" s="83" t="s">
        <v>242</v>
      </c>
      <c r="H6" s="83" t="s">
        <v>243</v>
      </c>
      <c r="I6" s="83" t="s">
        <v>244</v>
      </c>
      <c r="J6" s="83" t="s">
        <v>245</v>
      </c>
      <c r="K6" s="83" t="s">
        <v>83</v>
      </c>
    </row>
    <row r="7" spans="2:16" x14ac:dyDescent="0.3">
      <c r="B7" s="48" t="s">
        <v>431</v>
      </c>
      <c r="C7" s="23" t="s">
        <v>2</v>
      </c>
      <c r="D7" s="23" t="s">
        <v>2</v>
      </c>
      <c r="E7" s="23" t="s">
        <v>2</v>
      </c>
      <c r="F7" s="23" t="s">
        <v>2</v>
      </c>
      <c r="G7" s="23" t="s">
        <v>2</v>
      </c>
      <c r="H7" s="23" t="s">
        <v>2</v>
      </c>
      <c r="I7" s="23" t="s">
        <v>2</v>
      </c>
      <c r="J7" s="23" t="s">
        <v>2</v>
      </c>
      <c r="K7" s="95"/>
    </row>
    <row r="8" spans="2:16" x14ac:dyDescent="0.3">
      <c r="B8" s="49" t="s">
        <v>368</v>
      </c>
      <c r="C8" s="51"/>
      <c r="D8" s="51"/>
      <c r="E8" s="51"/>
      <c r="F8" s="51"/>
      <c r="G8" s="51"/>
      <c r="H8" s="51"/>
      <c r="I8" s="51"/>
      <c r="J8" s="51"/>
      <c r="K8" s="96"/>
    </row>
    <row r="9" spans="2:16" x14ac:dyDescent="0.3">
      <c r="B9" s="53" t="s">
        <v>102</v>
      </c>
      <c r="C9" s="31" t="s">
        <v>126</v>
      </c>
      <c r="D9" s="157"/>
      <c r="E9" s="157"/>
      <c r="F9" s="157">
        <v>2707.5</v>
      </c>
      <c r="G9" s="157"/>
      <c r="H9" s="157"/>
      <c r="I9" s="157">
        <v>20.43</v>
      </c>
      <c r="J9" s="157">
        <v>37.024500000000003</v>
      </c>
      <c r="K9" s="174">
        <v>2764.9544999999998</v>
      </c>
    </row>
    <row r="10" spans="2:16" x14ac:dyDescent="0.3">
      <c r="B10" s="53" t="s">
        <v>103</v>
      </c>
      <c r="C10" s="31" t="s">
        <v>126</v>
      </c>
      <c r="D10" s="157"/>
      <c r="E10" s="157"/>
      <c r="F10" s="157">
        <v>543.75</v>
      </c>
      <c r="G10" s="157"/>
      <c r="H10" s="157"/>
      <c r="I10" s="157"/>
      <c r="J10" s="157"/>
      <c r="K10" s="174">
        <v>543.75</v>
      </c>
    </row>
    <row r="11" spans="2:16" x14ac:dyDescent="0.3">
      <c r="B11" s="53" t="s">
        <v>104</v>
      </c>
      <c r="C11" s="31" t="s">
        <v>126</v>
      </c>
      <c r="D11" s="157"/>
      <c r="E11" s="157"/>
      <c r="F11" s="157">
        <v>753.75</v>
      </c>
      <c r="G11" s="157"/>
      <c r="H11" s="157"/>
      <c r="I11" s="157">
        <v>155</v>
      </c>
      <c r="J11" s="157">
        <v>20</v>
      </c>
      <c r="K11" s="174">
        <v>928.75</v>
      </c>
    </row>
    <row r="12" spans="2:16" x14ac:dyDescent="0.3">
      <c r="B12" s="49" t="s">
        <v>429</v>
      </c>
      <c r="C12" s="31"/>
      <c r="D12" s="157"/>
      <c r="E12" s="157"/>
      <c r="F12" s="157"/>
      <c r="G12" s="157"/>
      <c r="H12" s="157"/>
      <c r="I12" s="157"/>
      <c r="J12" s="157"/>
      <c r="K12" s="174"/>
    </row>
    <row r="13" spans="2:16" x14ac:dyDescent="0.3">
      <c r="B13" s="53" t="s">
        <v>106</v>
      </c>
      <c r="C13" s="31" t="s">
        <v>126</v>
      </c>
      <c r="D13" s="157"/>
      <c r="E13" s="157"/>
      <c r="F13" s="157">
        <v>576.35</v>
      </c>
      <c r="G13" s="157"/>
      <c r="H13" s="157"/>
      <c r="I13" s="157">
        <v>84.971999999999994</v>
      </c>
      <c r="J13" s="157"/>
      <c r="K13" s="174">
        <v>661.322</v>
      </c>
    </row>
    <row r="14" spans="2:16" x14ac:dyDescent="0.3">
      <c r="B14" s="53" t="s">
        <v>109</v>
      </c>
      <c r="C14" s="31" t="s">
        <v>126</v>
      </c>
      <c r="D14" s="157"/>
      <c r="E14" s="157"/>
      <c r="F14" s="157">
        <v>164.52</v>
      </c>
      <c r="G14" s="157"/>
      <c r="H14" s="157"/>
      <c r="I14" s="157">
        <v>41.706000000000003</v>
      </c>
      <c r="J14" s="157"/>
      <c r="K14" s="174">
        <v>206.226</v>
      </c>
    </row>
    <row r="15" spans="2:16" x14ac:dyDescent="0.3">
      <c r="B15" s="49" t="s">
        <v>430</v>
      </c>
      <c r="C15" s="31"/>
      <c r="D15" s="157"/>
      <c r="E15" s="157"/>
      <c r="F15" s="157"/>
      <c r="G15" s="157"/>
      <c r="H15" s="157"/>
      <c r="I15" s="157"/>
      <c r="J15" s="157"/>
      <c r="K15" s="174"/>
    </row>
    <row r="16" spans="2:16" x14ac:dyDescent="0.3">
      <c r="B16" s="53" t="s">
        <v>110</v>
      </c>
      <c r="C16" s="31" t="s">
        <v>126</v>
      </c>
      <c r="D16" s="157"/>
      <c r="E16" s="157"/>
      <c r="F16" s="157">
        <v>1556.79</v>
      </c>
      <c r="G16" s="157"/>
      <c r="H16" s="157"/>
      <c r="I16" s="157">
        <v>101.54</v>
      </c>
      <c r="J16" s="157"/>
      <c r="K16" s="174">
        <v>1658.33</v>
      </c>
    </row>
    <row r="17" spans="2:11" x14ac:dyDescent="0.3">
      <c r="B17" s="54" t="s">
        <v>112</v>
      </c>
      <c r="C17" s="55" t="s">
        <v>2</v>
      </c>
      <c r="D17" s="55">
        <v>0</v>
      </c>
      <c r="E17" s="55">
        <v>0</v>
      </c>
      <c r="F17" s="55">
        <v>6302.66</v>
      </c>
      <c r="G17" s="55">
        <v>0</v>
      </c>
      <c r="H17" s="55">
        <v>0</v>
      </c>
      <c r="I17" s="55">
        <v>403.64800000000002</v>
      </c>
      <c r="J17" s="55">
        <v>57.024500000000003</v>
      </c>
      <c r="K17" s="56">
        <v>6763.3325000000004</v>
      </c>
    </row>
    <row r="18" spans="2:11" x14ac:dyDescent="0.3">
      <c r="B18" s="60" t="s">
        <v>435</v>
      </c>
      <c r="C18" s="51" t="s">
        <v>2</v>
      </c>
      <c r="D18" s="51" t="s">
        <v>2</v>
      </c>
      <c r="E18" s="51" t="s">
        <v>2</v>
      </c>
      <c r="F18" s="51" t="s">
        <v>2</v>
      </c>
      <c r="G18" s="51" t="s">
        <v>2</v>
      </c>
      <c r="H18" s="51" t="s">
        <v>2</v>
      </c>
      <c r="I18" s="51" t="s">
        <v>2</v>
      </c>
      <c r="J18" s="51" t="s">
        <v>2</v>
      </c>
      <c r="K18" s="96"/>
    </row>
    <row r="19" spans="2:11" x14ac:dyDescent="0.3">
      <c r="B19" s="58" t="s">
        <v>432</v>
      </c>
      <c r="C19" s="31" t="s">
        <v>126</v>
      </c>
      <c r="D19" s="157"/>
      <c r="E19" s="157"/>
      <c r="F19" s="157">
        <v>720</v>
      </c>
      <c r="G19" s="157"/>
      <c r="H19" s="157"/>
      <c r="I19" s="157">
        <v>989.44</v>
      </c>
      <c r="J19" s="157"/>
      <c r="K19" s="174">
        <v>1709.44</v>
      </c>
    </row>
    <row r="20" spans="2:11" x14ac:dyDescent="0.3">
      <c r="B20" s="58" t="s">
        <v>433</v>
      </c>
      <c r="C20" s="31" t="s">
        <v>126</v>
      </c>
      <c r="D20" s="157"/>
      <c r="E20" s="157">
        <v>1.25</v>
      </c>
      <c r="F20" s="157">
        <v>149.65</v>
      </c>
      <c r="G20" s="157"/>
      <c r="H20" s="157"/>
      <c r="I20" s="157">
        <v>24</v>
      </c>
      <c r="J20" s="157"/>
      <c r="K20" s="174">
        <v>174.9</v>
      </c>
    </row>
    <row r="21" spans="2:11" x14ac:dyDescent="0.3">
      <c r="B21" s="58" t="s">
        <v>434</v>
      </c>
      <c r="C21" s="31" t="s">
        <v>126</v>
      </c>
      <c r="D21" s="157"/>
      <c r="E21" s="157"/>
      <c r="F21" s="157">
        <v>1249.05</v>
      </c>
      <c r="G21" s="157"/>
      <c r="H21" s="157"/>
      <c r="I21" s="157">
        <v>114</v>
      </c>
      <c r="J21" s="157"/>
      <c r="K21" s="174">
        <v>1363.05</v>
      </c>
    </row>
    <row r="22" spans="2:11" x14ac:dyDescent="0.3">
      <c r="B22" s="54" t="s">
        <v>113</v>
      </c>
      <c r="C22" s="55" t="s">
        <v>2</v>
      </c>
      <c r="D22" s="55">
        <v>0</v>
      </c>
      <c r="E22" s="55">
        <v>1.25</v>
      </c>
      <c r="F22" s="55">
        <v>2118.6999999999998</v>
      </c>
      <c r="G22" s="55">
        <v>0</v>
      </c>
      <c r="H22" s="55">
        <v>0</v>
      </c>
      <c r="I22" s="55">
        <v>1127.44</v>
      </c>
      <c r="J22" s="55">
        <v>0</v>
      </c>
      <c r="K22" s="56">
        <v>3247.39</v>
      </c>
    </row>
    <row r="23" spans="2:11" x14ac:dyDescent="0.3">
      <c r="B23" s="60" t="s">
        <v>436</v>
      </c>
      <c r="C23" s="51" t="s">
        <v>2</v>
      </c>
      <c r="D23" s="51" t="s">
        <v>2</v>
      </c>
      <c r="E23" s="51" t="s">
        <v>2</v>
      </c>
      <c r="F23" s="51" t="s">
        <v>2</v>
      </c>
      <c r="G23" s="51" t="s">
        <v>2</v>
      </c>
      <c r="H23" s="51" t="s">
        <v>2</v>
      </c>
      <c r="I23" s="51" t="s">
        <v>2</v>
      </c>
      <c r="J23" s="51" t="s">
        <v>2</v>
      </c>
      <c r="K23" s="96"/>
    </row>
    <row r="24" spans="2:11" x14ac:dyDescent="0.3">
      <c r="B24" s="58" t="s">
        <v>437</v>
      </c>
      <c r="C24" s="31" t="s">
        <v>126</v>
      </c>
      <c r="D24" s="157"/>
      <c r="E24" s="157">
        <v>680.31</v>
      </c>
      <c r="F24" s="157">
        <v>566.00863691248401</v>
      </c>
      <c r="G24" s="157"/>
      <c r="H24" s="157"/>
      <c r="I24" s="157">
        <v>162.41999999999999</v>
      </c>
      <c r="J24" s="157">
        <v>208.039802052054</v>
      </c>
      <c r="K24" s="174">
        <v>1616.7784389645401</v>
      </c>
    </row>
    <row r="25" spans="2:11" x14ac:dyDescent="0.3">
      <c r="B25" s="54" t="s">
        <v>114</v>
      </c>
      <c r="C25" s="55" t="s">
        <v>2</v>
      </c>
      <c r="D25" s="55">
        <v>0</v>
      </c>
      <c r="E25" s="55">
        <v>680.31</v>
      </c>
      <c r="F25" s="55">
        <v>566.00863691248401</v>
      </c>
      <c r="G25" s="55">
        <v>0</v>
      </c>
      <c r="H25" s="55">
        <v>0</v>
      </c>
      <c r="I25" s="55">
        <v>162.41999999999999</v>
      </c>
      <c r="J25" s="55">
        <v>208.039802052054</v>
      </c>
      <c r="K25" s="56">
        <v>1616.7784389645401</v>
      </c>
    </row>
    <row r="26" spans="2:11" x14ac:dyDescent="0.3">
      <c r="B26" s="57" t="s">
        <v>81</v>
      </c>
      <c r="C26" s="51" t="s">
        <v>2</v>
      </c>
      <c r="D26" s="51" t="s">
        <v>2</v>
      </c>
      <c r="E26" s="51" t="s">
        <v>2</v>
      </c>
      <c r="F26" s="51" t="s">
        <v>2</v>
      </c>
      <c r="G26" s="51" t="s">
        <v>2</v>
      </c>
      <c r="H26" s="51" t="s">
        <v>2</v>
      </c>
      <c r="I26" s="51" t="s">
        <v>2</v>
      </c>
      <c r="J26" s="51" t="s">
        <v>2</v>
      </c>
      <c r="K26" s="96"/>
    </row>
    <row r="27" spans="2:11" x14ac:dyDescent="0.3">
      <c r="B27" s="61" t="s">
        <v>116</v>
      </c>
      <c r="C27" s="31" t="s">
        <v>126</v>
      </c>
      <c r="D27" s="157"/>
      <c r="E27" s="157"/>
      <c r="F27" s="157">
        <v>3.6</v>
      </c>
      <c r="G27" s="157"/>
      <c r="H27" s="157"/>
      <c r="I27" s="157"/>
      <c r="J27" s="157"/>
      <c r="K27" s="174">
        <v>3.6</v>
      </c>
    </row>
    <row r="28" spans="2:11" x14ac:dyDescent="0.3">
      <c r="B28" s="54" t="s">
        <v>118</v>
      </c>
      <c r="C28" s="55" t="s">
        <v>2</v>
      </c>
      <c r="D28" s="55">
        <v>0</v>
      </c>
      <c r="E28" s="55">
        <v>0</v>
      </c>
      <c r="F28" s="55">
        <v>3.6</v>
      </c>
      <c r="G28" s="55">
        <v>0</v>
      </c>
      <c r="H28" s="55">
        <v>0</v>
      </c>
      <c r="I28" s="55">
        <v>0</v>
      </c>
      <c r="J28" s="55">
        <v>0</v>
      </c>
      <c r="K28" s="56">
        <v>3.6</v>
      </c>
    </row>
    <row r="29" spans="2:11" ht="14.4" thickBot="1" x14ac:dyDescent="0.35">
      <c r="B29" s="73" t="str">
        <f>"Total:"</f>
        <v>Total:</v>
      </c>
      <c r="C29" s="74" t="s">
        <v>2</v>
      </c>
      <c r="D29" s="74">
        <v>0</v>
      </c>
      <c r="E29" s="74">
        <v>681.56</v>
      </c>
      <c r="F29" s="74">
        <v>8990.9686369124793</v>
      </c>
      <c r="G29" s="74">
        <v>0</v>
      </c>
      <c r="H29" s="74">
        <v>0</v>
      </c>
      <c r="I29" s="74">
        <v>1693.508</v>
      </c>
      <c r="J29" s="74">
        <v>265.06430205205402</v>
      </c>
      <c r="K29" s="75">
        <v>11631.100938964501</v>
      </c>
    </row>
    <row r="30" spans="2:11" x14ac:dyDescent="0.3">
      <c r="B30" s="1" t="s">
        <v>2</v>
      </c>
    </row>
  </sheetData>
  <sheetProtection sheet="1" objects="1" scenarios="1"/>
  <autoFilter ref="B6:K29" xr:uid="{00000000-0009-0000-0000-000030000000}"/>
  <mergeCells count="4">
    <mergeCell ref="B1:K1"/>
    <mergeCell ref="B2:K2"/>
    <mergeCell ref="B3:K3"/>
    <mergeCell ref="B4:K4"/>
  </mergeCells>
  <hyperlinks>
    <hyperlink ref="P1" location="Index!A1" display="Return to Index" xr:uid="{35857A96-3780-46E2-B5F6-1A1CE30EFAFD}"/>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CCFF"/>
  </sheetPr>
  <dimension ref="B1:J15"/>
  <sheetViews>
    <sheetView showGridLines="0" workbookViewId="0">
      <selection activeCell="J1" sqref="J1"/>
    </sheetView>
  </sheetViews>
  <sheetFormatPr defaultRowHeight="13.8" x14ac:dyDescent="0.3"/>
  <cols>
    <col min="1" max="1" width="4" customWidth="1"/>
    <col min="2" max="2" width="49.88671875" customWidth="1"/>
    <col min="3" max="6" width="17.33203125" customWidth="1"/>
  </cols>
  <sheetData>
    <row r="1" spans="2:10" x14ac:dyDescent="0.3">
      <c r="B1" s="255" t="s">
        <v>0</v>
      </c>
      <c r="C1" s="255"/>
      <c r="D1" s="255"/>
      <c r="E1" s="255"/>
      <c r="F1" s="255"/>
      <c r="J1" s="27" t="s">
        <v>427</v>
      </c>
    </row>
    <row r="2" spans="2:10" x14ac:dyDescent="0.3">
      <c r="B2" s="255" t="s">
        <v>41</v>
      </c>
      <c r="C2" s="255"/>
      <c r="D2" s="255"/>
      <c r="E2" s="255"/>
      <c r="F2" s="255"/>
    </row>
    <row r="3" spans="2:10" x14ac:dyDescent="0.3">
      <c r="B3" s="257" t="s">
        <v>379</v>
      </c>
      <c r="C3" s="255"/>
      <c r="D3" s="255"/>
      <c r="E3" s="255"/>
      <c r="F3" s="255"/>
    </row>
    <row r="4" spans="2:10" x14ac:dyDescent="0.3">
      <c r="B4" s="255" t="s">
        <v>377</v>
      </c>
      <c r="C4" s="255"/>
      <c r="D4" s="255"/>
      <c r="E4" s="255"/>
      <c r="F4" s="255"/>
    </row>
    <row r="6" spans="2:10" ht="14.4" thickBot="1" x14ac:dyDescent="0.35">
      <c r="B6" s="194" t="s">
        <v>71</v>
      </c>
      <c r="C6" s="195" t="s">
        <v>72</v>
      </c>
      <c r="D6" s="195" t="s">
        <v>73</v>
      </c>
      <c r="E6" s="195" t="s">
        <v>74</v>
      </c>
      <c r="F6" s="196" t="s">
        <v>75</v>
      </c>
    </row>
    <row r="7" spans="2:10" x14ac:dyDescent="0.3">
      <c r="B7" s="118" t="s">
        <v>239</v>
      </c>
      <c r="C7" s="38" t="s">
        <v>126</v>
      </c>
      <c r="D7" s="202">
        <v>37.103000000000002</v>
      </c>
      <c r="E7" s="197">
        <v>36.674737999999998</v>
      </c>
      <c r="F7" s="198">
        <v>34.733499999999999</v>
      </c>
    </row>
    <row r="8" spans="2:10" x14ac:dyDescent="0.3">
      <c r="B8" s="119" t="s">
        <v>240</v>
      </c>
      <c r="C8" s="31" t="s">
        <v>126</v>
      </c>
      <c r="D8" s="156">
        <v>255.53679</v>
      </c>
      <c r="E8" s="157">
        <v>256.9668848</v>
      </c>
      <c r="F8" s="158">
        <v>275.40234559999999</v>
      </c>
    </row>
    <row r="9" spans="2:10" x14ac:dyDescent="0.3">
      <c r="B9" s="119" t="s">
        <v>241</v>
      </c>
      <c r="C9" s="31" t="s">
        <v>126</v>
      </c>
      <c r="D9" s="156">
        <v>65.02</v>
      </c>
      <c r="E9" s="157">
        <v>58.9988983</v>
      </c>
      <c r="F9" s="158">
        <v>37.753</v>
      </c>
    </row>
    <row r="10" spans="2:10" x14ac:dyDescent="0.3">
      <c r="B10" s="119" t="s">
        <v>242</v>
      </c>
      <c r="C10" s="31" t="s">
        <v>126</v>
      </c>
      <c r="D10" s="156">
        <v>3855.9250707332799</v>
      </c>
      <c r="E10" s="157">
        <v>2948.5327379999999</v>
      </c>
      <c r="F10" s="158">
        <v>3388.77756288</v>
      </c>
    </row>
    <row r="11" spans="2:10" x14ac:dyDescent="0.3">
      <c r="B11" s="119" t="s">
        <v>243</v>
      </c>
      <c r="C11" s="31" t="s">
        <v>126</v>
      </c>
      <c r="D11" s="156"/>
      <c r="E11" s="157"/>
      <c r="F11" s="158">
        <v>4.1005615999999998</v>
      </c>
    </row>
    <row r="12" spans="2:10" x14ac:dyDescent="0.3">
      <c r="B12" s="119" t="s">
        <v>244</v>
      </c>
      <c r="C12" s="31" t="s">
        <v>126</v>
      </c>
      <c r="D12" s="156"/>
      <c r="E12" s="157">
        <v>160</v>
      </c>
      <c r="F12" s="158">
        <v>150</v>
      </c>
    </row>
    <row r="13" spans="2:10" x14ac:dyDescent="0.3">
      <c r="B13" s="119" t="s">
        <v>245</v>
      </c>
      <c r="C13" s="31" t="s">
        <v>126</v>
      </c>
      <c r="D13" s="156">
        <v>1723.8429000000001</v>
      </c>
      <c r="E13" s="157">
        <v>1669.482949</v>
      </c>
      <c r="F13" s="158">
        <v>1363.02142493</v>
      </c>
    </row>
    <row r="14" spans="2:10" x14ac:dyDescent="0.3">
      <c r="B14" s="140" t="str">
        <f>"Total:"</f>
        <v>Total:</v>
      </c>
      <c r="C14" s="199" t="s">
        <v>2</v>
      </c>
      <c r="D14" s="200">
        <v>5937.8368507332798</v>
      </c>
      <c r="E14" s="200">
        <v>5130.86538122</v>
      </c>
      <c r="F14" s="201">
        <v>5253.7883950100004</v>
      </c>
    </row>
    <row r="15" spans="2:10" x14ac:dyDescent="0.3">
      <c r="B15" s="1" t="s">
        <v>246</v>
      </c>
    </row>
  </sheetData>
  <sheetProtection sheet="1" objects="1" scenarios="1"/>
  <autoFilter ref="B6:F14" xr:uid="{00000000-0009-0000-0000-000031000000}"/>
  <mergeCells count="4">
    <mergeCell ref="B1:F1"/>
    <mergeCell ref="B2:F2"/>
    <mergeCell ref="B3:F3"/>
    <mergeCell ref="B4:F4"/>
  </mergeCells>
  <hyperlinks>
    <hyperlink ref="J1" location="Index!A1" display="Return to Index" xr:uid="{3EB226FA-150D-475B-A273-D61007883CDC}"/>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CCFF"/>
  </sheetPr>
  <dimension ref="B1:P30"/>
  <sheetViews>
    <sheetView showGridLines="0" workbookViewId="0">
      <selection activeCell="J63" sqref="J63"/>
    </sheetView>
  </sheetViews>
  <sheetFormatPr defaultRowHeight="13.8" x14ac:dyDescent="0.3"/>
  <cols>
    <col min="1" max="1" width="4" customWidth="1"/>
    <col min="2" max="2" width="50" customWidth="1"/>
    <col min="3" max="11" width="17.44140625" customWidth="1"/>
    <col min="12" max="12" width="10" customWidth="1"/>
    <col min="13" max="13" width="15.5546875" customWidth="1"/>
  </cols>
  <sheetData>
    <row r="1" spans="2:16" x14ac:dyDescent="0.3">
      <c r="B1" s="255" t="s">
        <v>0</v>
      </c>
      <c r="C1" s="255"/>
      <c r="D1" s="255"/>
      <c r="E1" s="255"/>
      <c r="F1" s="255"/>
      <c r="G1" s="255" t="s">
        <v>70</v>
      </c>
      <c r="H1" s="255"/>
      <c r="I1" s="255"/>
      <c r="J1" s="255"/>
      <c r="K1" s="255"/>
      <c r="P1" s="27" t="s">
        <v>427</v>
      </c>
    </row>
    <row r="2" spans="2:16" x14ac:dyDescent="0.3">
      <c r="B2" s="255" t="s">
        <v>42</v>
      </c>
      <c r="C2" s="255"/>
      <c r="D2" s="255"/>
      <c r="E2" s="255"/>
      <c r="F2" s="255"/>
      <c r="G2" s="255"/>
      <c r="H2" s="255"/>
      <c r="I2" s="255"/>
      <c r="J2" s="255"/>
      <c r="K2" s="255"/>
    </row>
    <row r="3" spans="2:16" x14ac:dyDescent="0.3">
      <c r="B3" s="255" t="s">
        <v>375</v>
      </c>
      <c r="C3" s="255"/>
      <c r="D3" s="255"/>
      <c r="E3" s="255"/>
      <c r="F3" s="255"/>
      <c r="G3" s="255"/>
      <c r="H3" s="255"/>
      <c r="I3" s="255"/>
      <c r="J3" s="255"/>
      <c r="K3" s="255"/>
    </row>
    <row r="4" spans="2:16" x14ac:dyDescent="0.3">
      <c r="B4" s="255" t="s">
        <v>377</v>
      </c>
      <c r="C4" s="255"/>
      <c r="D4" s="255"/>
      <c r="E4" s="255"/>
      <c r="F4" s="255"/>
      <c r="G4" s="255"/>
      <c r="H4" s="255"/>
      <c r="I4" s="255"/>
      <c r="J4" s="255"/>
      <c r="K4" s="255"/>
    </row>
    <row r="6" spans="2:16" ht="14.4" thickBot="1" x14ac:dyDescent="0.35">
      <c r="B6" s="83" t="s">
        <v>204</v>
      </c>
      <c r="C6" s="83" t="s">
        <v>72</v>
      </c>
      <c r="D6" s="83" t="s">
        <v>239</v>
      </c>
      <c r="E6" s="83" t="s">
        <v>240</v>
      </c>
      <c r="F6" s="83" t="s">
        <v>241</v>
      </c>
      <c r="G6" s="83" t="s">
        <v>242</v>
      </c>
      <c r="H6" s="83" t="s">
        <v>243</v>
      </c>
      <c r="I6" s="83" t="s">
        <v>244</v>
      </c>
      <c r="J6" s="83" t="s">
        <v>245</v>
      </c>
      <c r="K6" s="83" t="s">
        <v>83</v>
      </c>
    </row>
    <row r="7" spans="2:16" x14ac:dyDescent="0.3">
      <c r="B7" s="48" t="s">
        <v>431</v>
      </c>
      <c r="C7" s="23" t="s">
        <v>2</v>
      </c>
      <c r="D7" s="23" t="s">
        <v>2</v>
      </c>
      <c r="E7" s="23" t="s">
        <v>2</v>
      </c>
      <c r="F7" s="23" t="s">
        <v>2</v>
      </c>
      <c r="G7" s="23" t="s">
        <v>2</v>
      </c>
      <c r="H7" s="23" t="s">
        <v>2</v>
      </c>
      <c r="I7" s="23" t="s">
        <v>2</v>
      </c>
      <c r="J7" s="23" t="s">
        <v>2</v>
      </c>
      <c r="K7" s="95"/>
    </row>
    <row r="8" spans="2:16" x14ac:dyDescent="0.3">
      <c r="B8" s="49" t="s">
        <v>368</v>
      </c>
      <c r="C8" s="51"/>
      <c r="D8" s="51"/>
      <c r="E8" s="51"/>
      <c r="F8" s="51"/>
      <c r="G8" s="51"/>
      <c r="H8" s="51"/>
      <c r="I8" s="51"/>
      <c r="J8" s="51"/>
      <c r="K8" s="96"/>
    </row>
    <row r="9" spans="2:16" x14ac:dyDescent="0.3">
      <c r="B9" s="53" t="s">
        <v>102</v>
      </c>
      <c r="C9" s="31" t="s">
        <v>126</v>
      </c>
      <c r="D9" s="157">
        <v>15</v>
      </c>
      <c r="E9" s="157">
        <v>46.788310000000003</v>
      </c>
      <c r="F9" s="157"/>
      <c r="G9" s="157"/>
      <c r="H9" s="157"/>
      <c r="I9" s="157"/>
      <c r="J9" s="157">
        <v>88.92</v>
      </c>
      <c r="K9" s="174">
        <v>150.70831000000001</v>
      </c>
    </row>
    <row r="10" spans="2:16" x14ac:dyDescent="0.3">
      <c r="B10" s="53" t="s">
        <v>103</v>
      </c>
      <c r="C10" s="31" t="s">
        <v>126</v>
      </c>
      <c r="D10" s="157"/>
      <c r="E10" s="157"/>
      <c r="F10" s="157"/>
      <c r="G10" s="157"/>
      <c r="H10" s="157"/>
      <c r="I10" s="157"/>
      <c r="J10" s="157">
        <v>61.29</v>
      </c>
      <c r="K10" s="174">
        <v>61.29</v>
      </c>
    </row>
    <row r="11" spans="2:16" x14ac:dyDescent="0.3">
      <c r="B11" s="53" t="s">
        <v>104</v>
      </c>
      <c r="C11" s="31" t="s">
        <v>126</v>
      </c>
      <c r="D11" s="157"/>
      <c r="E11" s="157"/>
      <c r="F11" s="157"/>
      <c r="G11" s="157"/>
      <c r="H11" s="157"/>
      <c r="I11" s="157"/>
      <c r="J11" s="157"/>
      <c r="K11" s="174"/>
    </row>
    <row r="12" spans="2:16" x14ac:dyDescent="0.3">
      <c r="B12" s="49" t="s">
        <v>429</v>
      </c>
      <c r="C12" s="31"/>
      <c r="D12" s="157"/>
      <c r="E12" s="157"/>
      <c r="F12" s="157"/>
      <c r="G12" s="157"/>
      <c r="H12" s="157"/>
      <c r="I12" s="157"/>
      <c r="J12" s="157"/>
      <c r="K12" s="174"/>
    </row>
    <row r="13" spans="2:16" x14ac:dyDescent="0.3">
      <c r="B13" s="53" t="s">
        <v>106</v>
      </c>
      <c r="C13" s="31" t="s">
        <v>126</v>
      </c>
      <c r="D13" s="157">
        <v>8.1679999999999993</v>
      </c>
      <c r="E13" s="157">
        <v>36.770000000000003</v>
      </c>
      <c r="F13" s="157">
        <v>52.34</v>
      </c>
      <c r="G13" s="157">
        <v>143.69</v>
      </c>
      <c r="H13" s="157"/>
      <c r="I13" s="157"/>
      <c r="J13" s="157">
        <v>123.61499999999999</v>
      </c>
      <c r="K13" s="174">
        <v>364.58300000000003</v>
      </c>
    </row>
    <row r="14" spans="2:16" x14ac:dyDescent="0.3">
      <c r="B14" s="53" t="s">
        <v>109</v>
      </c>
      <c r="C14" s="31" t="s">
        <v>126</v>
      </c>
      <c r="D14" s="157">
        <v>1.36</v>
      </c>
      <c r="E14" s="157">
        <v>13.2</v>
      </c>
      <c r="F14" s="157">
        <v>3.66</v>
      </c>
      <c r="G14" s="157">
        <v>81.180000000000007</v>
      </c>
      <c r="H14" s="157"/>
      <c r="I14" s="157"/>
      <c r="J14" s="157">
        <v>51.158499999999997</v>
      </c>
      <c r="K14" s="174">
        <v>150.55850000000001</v>
      </c>
    </row>
    <row r="15" spans="2:16" x14ac:dyDescent="0.3">
      <c r="B15" s="49" t="s">
        <v>430</v>
      </c>
      <c r="C15" s="31"/>
      <c r="D15" s="157"/>
      <c r="E15" s="157"/>
      <c r="F15" s="157"/>
      <c r="G15" s="157"/>
      <c r="H15" s="157"/>
      <c r="I15" s="157"/>
      <c r="J15" s="157"/>
      <c r="K15" s="174"/>
    </row>
    <row r="16" spans="2:16" x14ac:dyDescent="0.3">
      <c r="B16" s="53" t="s">
        <v>110</v>
      </c>
      <c r="C16" s="31" t="s">
        <v>126</v>
      </c>
      <c r="D16" s="157">
        <v>8.23</v>
      </c>
      <c r="E16" s="157">
        <v>24.488479999999999</v>
      </c>
      <c r="F16" s="157">
        <v>0</v>
      </c>
      <c r="G16" s="157">
        <v>1007.0119999999999</v>
      </c>
      <c r="H16" s="157"/>
      <c r="I16" s="157"/>
      <c r="J16" s="157">
        <v>842.55439999999999</v>
      </c>
      <c r="K16" s="174">
        <v>1882.2848799999999</v>
      </c>
    </row>
    <row r="17" spans="2:11" x14ac:dyDescent="0.3">
      <c r="B17" s="54" t="s">
        <v>112</v>
      </c>
      <c r="C17" s="55" t="s">
        <v>2</v>
      </c>
      <c r="D17" s="55">
        <v>32.758000000000003</v>
      </c>
      <c r="E17" s="55">
        <v>121.24679</v>
      </c>
      <c r="F17" s="55">
        <v>56</v>
      </c>
      <c r="G17" s="55">
        <v>1231.8820000000001</v>
      </c>
      <c r="H17" s="55">
        <v>0</v>
      </c>
      <c r="I17" s="55">
        <v>0</v>
      </c>
      <c r="J17" s="55">
        <v>1167.5379</v>
      </c>
      <c r="K17" s="56">
        <v>2609.4246899999998</v>
      </c>
    </row>
    <row r="18" spans="2:11" x14ac:dyDescent="0.3">
      <c r="B18" s="60" t="s">
        <v>435</v>
      </c>
      <c r="C18" s="51" t="s">
        <v>2</v>
      </c>
      <c r="D18" s="51" t="s">
        <v>2</v>
      </c>
      <c r="E18" s="51" t="s">
        <v>2</v>
      </c>
      <c r="F18" s="51" t="s">
        <v>2</v>
      </c>
      <c r="G18" s="51" t="s">
        <v>2</v>
      </c>
      <c r="H18" s="51" t="s">
        <v>2</v>
      </c>
      <c r="I18" s="51" t="s">
        <v>2</v>
      </c>
      <c r="J18" s="51" t="s">
        <v>2</v>
      </c>
      <c r="K18" s="96"/>
    </row>
    <row r="19" spans="2:11" x14ac:dyDescent="0.3">
      <c r="B19" s="58" t="s">
        <v>432</v>
      </c>
      <c r="C19" s="31" t="s">
        <v>126</v>
      </c>
      <c r="D19" s="157"/>
      <c r="E19" s="157">
        <v>41.47</v>
      </c>
      <c r="F19" s="157"/>
      <c r="G19" s="157"/>
      <c r="H19" s="157"/>
      <c r="I19" s="157"/>
      <c r="J19" s="157">
        <v>174.005</v>
      </c>
      <c r="K19" s="174">
        <v>215.47499999999999</v>
      </c>
    </row>
    <row r="20" spans="2:11" x14ac:dyDescent="0.3">
      <c r="B20" s="58" t="s">
        <v>433</v>
      </c>
      <c r="C20" s="31" t="s">
        <v>126</v>
      </c>
      <c r="D20" s="157">
        <v>1</v>
      </c>
      <c r="E20" s="157"/>
      <c r="F20" s="157"/>
      <c r="G20" s="157"/>
      <c r="H20" s="157"/>
      <c r="I20" s="157"/>
      <c r="J20" s="157">
        <v>55.15</v>
      </c>
      <c r="K20" s="174">
        <v>56.4</v>
      </c>
    </row>
    <row r="21" spans="2:11" x14ac:dyDescent="0.3">
      <c r="B21" s="58" t="s">
        <v>434</v>
      </c>
      <c r="C21" s="31" t="s">
        <v>126</v>
      </c>
      <c r="D21" s="157">
        <v>2.2799999999999998</v>
      </c>
      <c r="E21" s="157">
        <v>92.82</v>
      </c>
      <c r="F21" s="157"/>
      <c r="G21" s="157">
        <v>52.8</v>
      </c>
      <c r="H21" s="157"/>
      <c r="I21" s="157"/>
      <c r="J21" s="157">
        <v>319.39999999999998</v>
      </c>
      <c r="K21" s="174">
        <v>467.3</v>
      </c>
    </row>
    <row r="22" spans="2:11" x14ac:dyDescent="0.3">
      <c r="B22" s="54" t="s">
        <v>113</v>
      </c>
      <c r="C22" s="55" t="s">
        <v>2</v>
      </c>
      <c r="D22" s="55">
        <v>3.28</v>
      </c>
      <c r="E22" s="55">
        <v>134.29</v>
      </c>
      <c r="F22" s="55">
        <v>0</v>
      </c>
      <c r="G22" s="55">
        <v>53.05</v>
      </c>
      <c r="H22" s="55">
        <v>0</v>
      </c>
      <c r="I22" s="55">
        <v>0</v>
      </c>
      <c r="J22" s="55">
        <v>548.55499999999995</v>
      </c>
      <c r="K22" s="56">
        <v>739.17499999999995</v>
      </c>
    </row>
    <row r="23" spans="2:11" x14ac:dyDescent="0.3">
      <c r="B23" s="60" t="s">
        <v>436</v>
      </c>
      <c r="C23" s="51" t="s">
        <v>2</v>
      </c>
      <c r="D23" s="51" t="s">
        <v>2</v>
      </c>
      <c r="E23" s="51" t="s">
        <v>2</v>
      </c>
      <c r="F23" s="51" t="s">
        <v>2</v>
      </c>
      <c r="G23" s="51" t="s">
        <v>2</v>
      </c>
      <c r="H23" s="51" t="s">
        <v>2</v>
      </c>
      <c r="I23" s="51" t="s">
        <v>2</v>
      </c>
      <c r="J23" s="51" t="s">
        <v>2</v>
      </c>
      <c r="K23" s="96"/>
    </row>
    <row r="24" spans="2:11" x14ac:dyDescent="0.3">
      <c r="B24" s="58" t="s">
        <v>437</v>
      </c>
      <c r="C24" s="31" t="s">
        <v>126</v>
      </c>
      <c r="D24" s="157">
        <v>1.0649999999999999</v>
      </c>
      <c r="E24" s="157"/>
      <c r="F24" s="157">
        <v>9.02</v>
      </c>
      <c r="G24" s="157">
        <v>2570.9930707332801</v>
      </c>
      <c r="H24" s="157"/>
      <c r="I24" s="157"/>
      <c r="J24" s="157">
        <v>7.75</v>
      </c>
      <c r="K24" s="174">
        <v>2589.2371607332798</v>
      </c>
    </row>
    <row r="25" spans="2:11" x14ac:dyDescent="0.3">
      <c r="B25" s="54" t="s">
        <v>114</v>
      </c>
      <c r="C25" s="55" t="s">
        <v>2</v>
      </c>
      <c r="D25" s="55">
        <v>1.0649999999999999</v>
      </c>
      <c r="E25" s="55">
        <v>0</v>
      </c>
      <c r="F25" s="55">
        <v>9.02</v>
      </c>
      <c r="G25" s="55">
        <v>2570.9930707332801</v>
      </c>
      <c r="H25" s="55">
        <v>0.40909000000000001</v>
      </c>
      <c r="I25" s="55">
        <v>0</v>
      </c>
      <c r="J25" s="55">
        <v>7.75</v>
      </c>
      <c r="K25" s="56">
        <v>2589.2371607332798</v>
      </c>
    </row>
    <row r="26" spans="2:11" x14ac:dyDescent="0.3">
      <c r="B26" s="57" t="s">
        <v>81</v>
      </c>
      <c r="C26" s="51" t="s">
        <v>2</v>
      </c>
      <c r="D26" s="51" t="s">
        <v>2</v>
      </c>
      <c r="E26" s="51" t="s">
        <v>2</v>
      </c>
      <c r="F26" s="51" t="s">
        <v>2</v>
      </c>
      <c r="G26" s="51" t="s">
        <v>2</v>
      </c>
      <c r="H26" s="51" t="s">
        <v>2</v>
      </c>
      <c r="I26" s="51" t="s">
        <v>2</v>
      </c>
      <c r="J26" s="51" t="s">
        <v>2</v>
      </c>
      <c r="K26" s="96"/>
    </row>
    <row r="27" spans="2:11" x14ac:dyDescent="0.3">
      <c r="B27" s="61" t="s">
        <v>116</v>
      </c>
      <c r="C27" s="31" t="s">
        <v>126</v>
      </c>
      <c r="D27" s="157"/>
      <c r="E27" s="157"/>
      <c r="F27" s="157"/>
      <c r="G27" s="157"/>
      <c r="H27" s="157"/>
      <c r="I27" s="157"/>
      <c r="J27" s="157"/>
      <c r="K27" s="174"/>
    </row>
    <row r="28" spans="2:11" x14ac:dyDescent="0.3">
      <c r="B28" s="54" t="s">
        <v>118</v>
      </c>
      <c r="C28" s="55" t="s">
        <v>2</v>
      </c>
      <c r="D28" s="55">
        <v>0</v>
      </c>
      <c r="E28" s="55">
        <v>0</v>
      </c>
      <c r="F28" s="55">
        <v>0</v>
      </c>
      <c r="G28" s="55">
        <v>0</v>
      </c>
      <c r="H28" s="55">
        <v>0</v>
      </c>
      <c r="I28" s="55">
        <v>0</v>
      </c>
      <c r="J28" s="55">
        <v>0</v>
      </c>
      <c r="K28" s="56">
        <v>0</v>
      </c>
    </row>
    <row r="29" spans="2:11" ht="14.4" thickBot="1" x14ac:dyDescent="0.35">
      <c r="B29" s="73" t="str">
        <f>"Total:"</f>
        <v>Total:</v>
      </c>
      <c r="C29" s="74" t="s">
        <v>2</v>
      </c>
      <c r="D29" s="74">
        <v>37.103000000000002</v>
      </c>
      <c r="E29" s="74">
        <v>255.53679</v>
      </c>
      <c r="F29" s="74">
        <v>65.02</v>
      </c>
      <c r="G29" s="74">
        <v>3855.9250707332799</v>
      </c>
      <c r="H29" s="74">
        <v>0.40909000000000001</v>
      </c>
      <c r="I29" s="74">
        <v>0</v>
      </c>
      <c r="J29" s="74">
        <v>1723.8429000000001</v>
      </c>
      <c r="K29" s="75">
        <v>5937.8368507332798</v>
      </c>
    </row>
    <row r="30" spans="2:11" x14ac:dyDescent="0.3">
      <c r="B30" s="1" t="s">
        <v>246</v>
      </c>
    </row>
  </sheetData>
  <sheetProtection sheet="1" objects="1" scenarios="1"/>
  <autoFilter ref="B6:K29" xr:uid="{00000000-0009-0000-0000-000032000000}"/>
  <mergeCells count="4">
    <mergeCell ref="B1:K1"/>
    <mergeCell ref="B2:K2"/>
    <mergeCell ref="B3:K3"/>
    <mergeCell ref="B4:K4"/>
  </mergeCells>
  <hyperlinks>
    <hyperlink ref="G1" location="'Contents'!A1" display="Back to contents page" xr:uid="{00000000-0004-0000-3200-000000000000}"/>
    <hyperlink ref="P1" location="Index!A1" display="Return to Index" xr:uid="{4CD34CDB-5467-43DE-826A-BD6A0918A841}"/>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CCFF"/>
  </sheetPr>
  <dimension ref="B1:J19"/>
  <sheetViews>
    <sheetView showGridLines="0" workbookViewId="0">
      <selection activeCell="C28" sqref="C28"/>
    </sheetView>
  </sheetViews>
  <sheetFormatPr defaultRowHeight="13.8" x14ac:dyDescent="0.3"/>
  <cols>
    <col min="1" max="1" width="4" customWidth="1"/>
    <col min="2" max="2" width="50" customWidth="1"/>
    <col min="3" max="6" width="17.44140625" customWidth="1"/>
    <col min="7" max="7" width="15.5546875" customWidth="1"/>
    <col min="8" max="8" width="14.6640625" customWidth="1"/>
  </cols>
  <sheetData>
    <row r="1" spans="2:10" x14ac:dyDescent="0.3">
      <c r="B1" s="257" t="s">
        <v>0</v>
      </c>
      <c r="C1" s="257"/>
      <c r="D1" s="257"/>
      <c r="E1" s="257"/>
      <c r="F1" s="257"/>
      <c r="J1" s="27" t="s">
        <v>427</v>
      </c>
    </row>
    <row r="2" spans="2:10" x14ac:dyDescent="0.3">
      <c r="B2" s="257" t="s">
        <v>43</v>
      </c>
      <c r="C2" s="257"/>
      <c r="D2" s="257"/>
      <c r="E2" s="257"/>
      <c r="F2" s="257"/>
    </row>
    <row r="3" spans="2:10" x14ac:dyDescent="0.3">
      <c r="B3" s="257" t="s">
        <v>379</v>
      </c>
      <c r="C3" s="257"/>
      <c r="D3" s="257"/>
      <c r="E3" s="257"/>
      <c r="F3" s="257"/>
    </row>
    <row r="4" spans="2:10" x14ac:dyDescent="0.3">
      <c r="B4" s="257" t="s">
        <v>377</v>
      </c>
      <c r="C4" s="257"/>
      <c r="D4" s="257"/>
      <c r="E4" s="257"/>
      <c r="F4" s="257"/>
    </row>
    <row r="6" spans="2:10" ht="14.4" thickBot="1" x14ac:dyDescent="0.35">
      <c r="B6" s="169" t="s">
        <v>455</v>
      </c>
      <c r="C6" s="170" t="s">
        <v>72</v>
      </c>
      <c r="D6" s="170" t="s">
        <v>73</v>
      </c>
      <c r="E6" s="170" t="s">
        <v>74</v>
      </c>
      <c r="F6" s="171" t="s">
        <v>75</v>
      </c>
    </row>
    <row r="7" spans="2:10" x14ac:dyDescent="0.3">
      <c r="B7" s="48" t="s">
        <v>247</v>
      </c>
      <c r="C7" s="87" t="s">
        <v>2</v>
      </c>
      <c r="D7" s="86" t="s">
        <v>2</v>
      </c>
      <c r="E7" s="87" t="s">
        <v>2</v>
      </c>
      <c r="F7" s="88" t="s">
        <v>2</v>
      </c>
    </row>
    <row r="8" spans="2:10" x14ac:dyDescent="0.3">
      <c r="B8" s="61" t="s">
        <v>78</v>
      </c>
      <c r="C8" s="31" t="s">
        <v>126</v>
      </c>
      <c r="D8" s="156">
        <v>18962280.440000001</v>
      </c>
      <c r="E8" s="157">
        <v>19793520.720831301</v>
      </c>
      <c r="F8" s="158">
        <v>25135018.290126599</v>
      </c>
    </row>
    <row r="9" spans="2:10" x14ac:dyDescent="0.3">
      <c r="B9" s="61" t="s">
        <v>79</v>
      </c>
      <c r="C9" s="31" t="s">
        <v>126</v>
      </c>
      <c r="D9" s="156">
        <v>7023149.4400000004</v>
      </c>
      <c r="E9" s="157">
        <v>5770754.0300000003</v>
      </c>
      <c r="F9" s="158">
        <v>8400862.5386796594</v>
      </c>
    </row>
    <row r="10" spans="2:10" x14ac:dyDescent="0.3">
      <c r="B10" s="61" t="s">
        <v>80</v>
      </c>
      <c r="C10" s="31" t="s">
        <v>126</v>
      </c>
      <c r="D10" s="156">
        <v>1228792.57</v>
      </c>
      <c r="E10" s="157">
        <v>1034002</v>
      </c>
      <c r="F10" s="158">
        <v>954479.75311499997</v>
      </c>
    </row>
    <row r="11" spans="2:10" ht="14.4" thickBot="1" x14ac:dyDescent="0.35">
      <c r="B11" s="159" t="s">
        <v>248</v>
      </c>
      <c r="C11" s="55" t="s">
        <v>2</v>
      </c>
      <c r="D11" s="55">
        <v>27214222.449999999</v>
      </c>
      <c r="E11" s="55">
        <v>26598276.750831299</v>
      </c>
      <c r="F11" s="56">
        <v>34490360.581921197</v>
      </c>
    </row>
    <row r="12" spans="2:10" x14ac:dyDescent="0.3">
      <c r="B12" s="48" t="s">
        <v>249</v>
      </c>
      <c r="C12" s="87" t="s">
        <v>2</v>
      </c>
      <c r="D12" s="86" t="s">
        <v>2</v>
      </c>
      <c r="E12" s="87" t="s">
        <v>2</v>
      </c>
      <c r="F12" s="88" t="s">
        <v>2</v>
      </c>
    </row>
    <row r="13" spans="2:10" x14ac:dyDescent="0.3">
      <c r="B13" s="61" t="s">
        <v>78</v>
      </c>
      <c r="C13" s="31" t="s">
        <v>126</v>
      </c>
      <c r="D13" s="156">
        <v>939773.82750000001</v>
      </c>
      <c r="E13" s="157">
        <v>634544</v>
      </c>
      <c r="F13" s="158">
        <v>602369</v>
      </c>
    </row>
    <row r="14" spans="2:10" x14ac:dyDescent="0.3">
      <c r="B14" s="61" t="s">
        <v>79</v>
      </c>
      <c r="C14" s="31" t="s">
        <v>126</v>
      </c>
      <c r="D14" s="156">
        <v>833096.32704999996</v>
      </c>
      <c r="E14" s="157">
        <v>311818.07519542403</v>
      </c>
      <c r="F14" s="158">
        <v>20396</v>
      </c>
    </row>
    <row r="15" spans="2:10" x14ac:dyDescent="0.3">
      <c r="B15" s="61" t="s">
        <v>80</v>
      </c>
      <c r="C15" s="31" t="s">
        <v>126</v>
      </c>
      <c r="D15" s="156">
        <v>375040</v>
      </c>
      <c r="E15" s="157">
        <v>314640</v>
      </c>
      <c r="F15" s="158">
        <v>107729</v>
      </c>
    </row>
    <row r="16" spans="2:10" x14ac:dyDescent="0.3">
      <c r="B16" s="159" t="s">
        <v>250</v>
      </c>
      <c r="C16" s="55" t="s">
        <v>2</v>
      </c>
      <c r="D16" s="55">
        <v>2147910.1545500001</v>
      </c>
      <c r="E16" s="55">
        <v>1261002.0751954201</v>
      </c>
      <c r="F16" s="56">
        <v>730494</v>
      </c>
    </row>
    <row r="17" spans="2:6" x14ac:dyDescent="0.3">
      <c r="B17" s="2"/>
      <c r="C17" s="2"/>
      <c r="D17" s="2"/>
      <c r="E17" s="2"/>
      <c r="F17" s="2"/>
    </row>
    <row r="18" spans="2:6" x14ac:dyDescent="0.3">
      <c r="B18" s="1" t="s">
        <v>251</v>
      </c>
    </row>
    <row r="19" spans="2:6" x14ac:dyDescent="0.3">
      <c r="B19" s="1" t="s">
        <v>2</v>
      </c>
    </row>
  </sheetData>
  <sheetProtection sheet="1" objects="1" scenarios="1"/>
  <autoFilter ref="B6:F17" xr:uid="{00000000-0009-0000-0000-000033000000}"/>
  <mergeCells count="4">
    <mergeCell ref="B1:F1"/>
    <mergeCell ref="B2:F2"/>
    <mergeCell ref="B3:F3"/>
    <mergeCell ref="B4:F4"/>
  </mergeCells>
  <hyperlinks>
    <hyperlink ref="J1" location="Index!A1" display="Return to Index" xr:uid="{C70EEF46-7E14-4A9C-A55A-EB1CAF3779D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B1:J11"/>
  <sheetViews>
    <sheetView showGridLines="0" workbookViewId="0">
      <selection activeCell="J1" sqref="J1"/>
    </sheetView>
  </sheetViews>
  <sheetFormatPr defaultRowHeight="13.8" x14ac:dyDescent="0.3"/>
  <cols>
    <col min="1" max="1" width="4" customWidth="1"/>
    <col min="2" max="2" width="50.109375" customWidth="1"/>
    <col min="3" max="6" width="17.109375" customWidth="1"/>
    <col min="7" max="8" width="16.44140625" customWidth="1"/>
  </cols>
  <sheetData>
    <row r="1" spans="2:10" x14ac:dyDescent="0.3">
      <c r="B1" s="255" t="s">
        <v>0</v>
      </c>
      <c r="C1" s="255"/>
      <c r="D1" s="255"/>
      <c r="E1" s="255"/>
      <c r="F1" s="255"/>
      <c r="J1" s="27" t="s">
        <v>427</v>
      </c>
    </row>
    <row r="2" spans="2:10" x14ac:dyDescent="0.3">
      <c r="B2" s="255" t="s">
        <v>6</v>
      </c>
      <c r="C2" s="255"/>
      <c r="D2" s="255"/>
      <c r="E2" s="255"/>
      <c r="F2" s="255"/>
    </row>
    <row r="3" spans="2:10" x14ac:dyDescent="0.3">
      <c r="B3" s="257" t="s">
        <v>379</v>
      </c>
      <c r="C3" s="255"/>
      <c r="D3" s="255"/>
      <c r="E3" s="255"/>
      <c r="F3" s="255"/>
    </row>
    <row r="4" spans="2:10" x14ac:dyDescent="0.3">
      <c r="B4" s="255" t="s">
        <v>374</v>
      </c>
      <c r="C4" s="255"/>
      <c r="D4" s="255"/>
      <c r="E4" s="255"/>
      <c r="F4" s="255"/>
    </row>
    <row r="6" spans="2:10" ht="14.4" thickBot="1" x14ac:dyDescent="0.35">
      <c r="B6" s="83" t="s">
        <v>71</v>
      </c>
      <c r="C6" s="84" t="s">
        <v>72</v>
      </c>
      <c r="D6" s="84" t="s">
        <v>73</v>
      </c>
      <c r="E6" s="84" t="s">
        <v>74</v>
      </c>
      <c r="F6" s="85" t="s">
        <v>75</v>
      </c>
    </row>
    <row r="7" spans="2:10" x14ac:dyDescent="0.3">
      <c r="B7" s="119" t="s">
        <v>123</v>
      </c>
      <c r="C7" s="31" t="s">
        <v>84</v>
      </c>
      <c r="D7" s="32">
        <v>15169199</v>
      </c>
      <c r="E7" s="33">
        <v>13334341</v>
      </c>
      <c r="F7" s="34">
        <v>12809756.9629991</v>
      </c>
    </row>
    <row r="8" spans="2:10" x14ac:dyDescent="0.3">
      <c r="B8" s="119" t="s">
        <v>125</v>
      </c>
      <c r="C8" s="31" t="s">
        <v>126</v>
      </c>
      <c r="D8" s="32">
        <v>26529722</v>
      </c>
      <c r="E8" s="33">
        <v>26597903</v>
      </c>
      <c r="F8" s="34">
        <v>25664264.82</v>
      </c>
    </row>
    <row r="9" spans="2:10" ht="14.4" thickBot="1" x14ac:dyDescent="0.35">
      <c r="B9" s="120" t="s">
        <v>445</v>
      </c>
      <c r="C9" s="25" t="s">
        <v>127</v>
      </c>
      <c r="D9" s="65">
        <v>0.57178130249536696</v>
      </c>
      <c r="E9" s="63">
        <v>0.501330537223179</v>
      </c>
      <c r="F9" s="64">
        <v>0.49912814569207398</v>
      </c>
    </row>
    <row r="11" spans="2:10" x14ac:dyDescent="0.3">
      <c r="B11" s="1" t="s">
        <v>2</v>
      </c>
    </row>
  </sheetData>
  <sheetProtection sheet="1" objects="1" scenarios="1"/>
  <autoFilter ref="B6:F10" xr:uid="{00000000-0009-0000-0000-000007000000}"/>
  <mergeCells count="4">
    <mergeCell ref="B1:F1"/>
    <mergeCell ref="B2:F2"/>
    <mergeCell ref="B3:F3"/>
    <mergeCell ref="B4:F4"/>
  </mergeCells>
  <hyperlinks>
    <hyperlink ref="J1" location="Index!A1" display="Return to Index" xr:uid="{E08521DD-6B63-4BC8-BE89-22531FD9E2F4}"/>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CCFF"/>
  </sheetPr>
  <dimension ref="B1:J29"/>
  <sheetViews>
    <sheetView showGridLines="0" workbookViewId="0">
      <selection activeCell="J1" sqref="J1"/>
    </sheetView>
  </sheetViews>
  <sheetFormatPr defaultRowHeight="13.8" x14ac:dyDescent="0.3"/>
  <cols>
    <col min="1" max="1" width="4" customWidth="1"/>
    <col min="2" max="2" width="50" customWidth="1"/>
    <col min="3" max="5" width="17.109375" customWidth="1"/>
    <col min="6" max="6" width="11.33203125" customWidth="1"/>
    <col min="7" max="7" width="12.109375" customWidth="1"/>
  </cols>
  <sheetData>
    <row r="1" spans="2:10" x14ac:dyDescent="0.3">
      <c r="B1" s="257" t="s">
        <v>0</v>
      </c>
      <c r="C1" s="257"/>
      <c r="D1" s="257"/>
      <c r="E1" s="257"/>
      <c r="J1" s="27" t="s">
        <v>427</v>
      </c>
    </row>
    <row r="2" spans="2:10" x14ac:dyDescent="0.3">
      <c r="B2" s="257" t="s">
        <v>44</v>
      </c>
      <c r="C2" s="257"/>
      <c r="D2" s="257"/>
      <c r="E2" s="257"/>
    </row>
    <row r="3" spans="2:10" x14ac:dyDescent="0.3">
      <c r="B3" s="257" t="s">
        <v>375</v>
      </c>
      <c r="C3" s="257"/>
      <c r="D3" s="257"/>
      <c r="E3" s="257"/>
    </row>
    <row r="4" spans="2:10" x14ac:dyDescent="0.3">
      <c r="B4" s="257" t="s">
        <v>377</v>
      </c>
      <c r="C4" s="257"/>
      <c r="D4" s="257"/>
      <c r="E4" s="257"/>
    </row>
    <row r="6" spans="2:10" ht="14.4" thickBot="1" x14ac:dyDescent="0.35">
      <c r="B6" s="83" t="s">
        <v>204</v>
      </c>
      <c r="C6" s="84" t="s">
        <v>72</v>
      </c>
      <c r="D6" s="84" t="s">
        <v>247</v>
      </c>
      <c r="E6" s="85" t="s">
        <v>249</v>
      </c>
    </row>
    <row r="7" spans="2:10" x14ac:dyDescent="0.3">
      <c r="B7" s="48" t="s">
        <v>431</v>
      </c>
      <c r="C7" s="23" t="s">
        <v>2</v>
      </c>
      <c r="D7" s="23" t="s">
        <v>2</v>
      </c>
      <c r="E7" s="29" t="s">
        <v>2</v>
      </c>
    </row>
    <row r="8" spans="2:10" x14ac:dyDescent="0.3">
      <c r="B8" s="49" t="s">
        <v>368</v>
      </c>
      <c r="C8" s="51"/>
      <c r="D8" s="51"/>
      <c r="E8" s="52"/>
    </row>
    <row r="9" spans="2:10" x14ac:dyDescent="0.3">
      <c r="B9" s="53" t="s">
        <v>102</v>
      </c>
      <c r="C9" s="31" t="s">
        <v>126</v>
      </c>
      <c r="D9" s="157">
        <v>3746655.08</v>
      </c>
      <c r="E9" s="158">
        <v>751582</v>
      </c>
    </row>
    <row r="10" spans="2:10" x14ac:dyDescent="0.3">
      <c r="B10" s="49" t="s">
        <v>429</v>
      </c>
      <c r="C10" s="31"/>
      <c r="D10" s="157"/>
      <c r="E10" s="158"/>
    </row>
    <row r="11" spans="2:10" x14ac:dyDescent="0.3">
      <c r="B11" s="59" t="s">
        <v>106</v>
      </c>
      <c r="C11" s="31" t="s">
        <v>126</v>
      </c>
      <c r="D11" s="157">
        <v>2034882.83</v>
      </c>
      <c r="E11" s="158">
        <v>188191.82750000001</v>
      </c>
    </row>
    <row r="12" spans="2:10" x14ac:dyDescent="0.3">
      <c r="B12" s="53" t="s">
        <v>109</v>
      </c>
      <c r="C12" s="31" t="s">
        <v>126</v>
      </c>
      <c r="D12" s="157">
        <v>701998.75</v>
      </c>
      <c r="E12" s="158"/>
    </row>
    <row r="13" spans="2:10" x14ac:dyDescent="0.3">
      <c r="B13" s="49" t="s">
        <v>430</v>
      </c>
      <c r="C13" s="31"/>
      <c r="D13" s="157"/>
      <c r="E13" s="158"/>
    </row>
    <row r="14" spans="2:10" x14ac:dyDescent="0.3">
      <c r="B14" s="53" t="s">
        <v>110</v>
      </c>
      <c r="C14" s="31" t="s">
        <v>126</v>
      </c>
      <c r="D14" s="157">
        <v>12478743.779999999</v>
      </c>
      <c r="E14" s="158"/>
    </row>
    <row r="15" spans="2:10" x14ac:dyDescent="0.3">
      <c r="B15" s="53" t="s">
        <v>111</v>
      </c>
      <c r="C15" s="31" t="s">
        <v>126</v>
      </c>
      <c r="D15" s="157"/>
      <c r="E15" s="158"/>
    </row>
    <row r="16" spans="2:10" x14ac:dyDescent="0.3">
      <c r="B16" s="54" t="s">
        <v>112</v>
      </c>
      <c r="C16" s="55" t="s">
        <v>2</v>
      </c>
      <c r="D16" s="55">
        <v>18962280.440000001</v>
      </c>
      <c r="E16" s="56">
        <v>939773.82750000001</v>
      </c>
    </row>
    <row r="17" spans="2:5" x14ac:dyDescent="0.3">
      <c r="B17" s="60" t="s">
        <v>435</v>
      </c>
      <c r="C17" s="51" t="s">
        <v>2</v>
      </c>
      <c r="D17" s="51" t="s">
        <v>2</v>
      </c>
      <c r="E17" s="52" t="s">
        <v>2</v>
      </c>
    </row>
    <row r="18" spans="2:5" x14ac:dyDescent="0.3">
      <c r="B18" s="58" t="s">
        <v>432</v>
      </c>
      <c r="C18" s="31" t="s">
        <v>126</v>
      </c>
      <c r="D18" s="157">
        <v>3018724.09</v>
      </c>
      <c r="E18" s="158"/>
    </row>
    <row r="19" spans="2:5" x14ac:dyDescent="0.3">
      <c r="B19" s="58" t="s">
        <v>433</v>
      </c>
      <c r="C19" s="31" t="s">
        <v>126</v>
      </c>
      <c r="D19" s="157"/>
      <c r="E19" s="158"/>
    </row>
    <row r="20" spans="2:5" x14ac:dyDescent="0.3">
      <c r="B20" s="58" t="s">
        <v>434</v>
      </c>
      <c r="C20" s="31" t="s">
        <v>126</v>
      </c>
      <c r="D20" s="157">
        <v>4004425.35</v>
      </c>
      <c r="E20" s="158">
        <v>833096.32704999996</v>
      </c>
    </row>
    <row r="21" spans="2:5" x14ac:dyDescent="0.3">
      <c r="B21" s="54" t="s">
        <v>113</v>
      </c>
      <c r="C21" s="55" t="s">
        <v>2</v>
      </c>
      <c r="D21" s="55">
        <v>7023149.4400000004</v>
      </c>
      <c r="E21" s="56">
        <v>833096.32704999996</v>
      </c>
    </row>
    <row r="22" spans="2:5" x14ac:dyDescent="0.3">
      <c r="B22" s="60" t="s">
        <v>436</v>
      </c>
      <c r="C22" s="51" t="s">
        <v>2</v>
      </c>
      <c r="D22" s="51" t="s">
        <v>2</v>
      </c>
      <c r="E22" s="52" t="s">
        <v>2</v>
      </c>
    </row>
    <row r="23" spans="2:5" x14ac:dyDescent="0.3">
      <c r="B23" s="58" t="s">
        <v>437</v>
      </c>
      <c r="C23" s="31" t="s">
        <v>126</v>
      </c>
      <c r="D23" s="157">
        <v>1228792.57</v>
      </c>
      <c r="E23" s="158">
        <v>375040</v>
      </c>
    </row>
    <row r="24" spans="2:5" x14ac:dyDescent="0.3">
      <c r="B24" s="54" t="s">
        <v>114</v>
      </c>
      <c r="C24" s="55" t="s">
        <v>2</v>
      </c>
      <c r="D24" s="55">
        <v>1228792.57</v>
      </c>
      <c r="E24" s="56">
        <v>375040</v>
      </c>
    </row>
    <row r="25" spans="2:5" x14ac:dyDescent="0.3">
      <c r="B25" s="57" t="s">
        <v>81</v>
      </c>
      <c r="C25" s="51" t="s">
        <v>2</v>
      </c>
      <c r="D25" s="51" t="s">
        <v>2</v>
      </c>
      <c r="E25" s="52" t="s">
        <v>2</v>
      </c>
    </row>
    <row r="26" spans="2:5" x14ac:dyDescent="0.3">
      <c r="B26" s="58" t="s">
        <v>116</v>
      </c>
      <c r="C26" s="31" t="s">
        <v>126</v>
      </c>
      <c r="D26" s="157"/>
      <c r="E26" s="158"/>
    </row>
    <row r="27" spans="2:5" x14ac:dyDescent="0.3">
      <c r="B27" s="54" t="s">
        <v>118</v>
      </c>
      <c r="C27" s="55" t="s">
        <v>2</v>
      </c>
      <c r="D27" s="55">
        <v>0</v>
      </c>
      <c r="E27" s="56">
        <v>0</v>
      </c>
    </row>
    <row r="28" spans="2:5" ht="14.4" thickBot="1" x14ac:dyDescent="0.35">
      <c r="B28" s="73" t="str">
        <f>"Total:"</f>
        <v>Total:</v>
      </c>
      <c r="C28" s="74" t="s">
        <v>2</v>
      </c>
      <c r="D28" s="74">
        <v>27214222.449999999</v>
      </c>
      <c r="E28" s="75">
        <v>2147910.1545500001</v>
      </c>
    </row>
    <row r="29" spans="2:5" x14ac:dyDescent="0.3">
      <c r="B29" s="1" t="s">
        <v>2</v>
      </c>
    </row>
  </sheetData>
  <sheetProtection sheet="1" objects="1" scenarios="1"/>
  <autoFilter ref="B6:E28" xr:uid="{00000000-0009-0000-0000-000034000000}"/>
  <mergeCells count="4">
    <mergeCell ref="B1:E1"/>
    <mergeCell ref="B2:E2"/>
    <mergeCell ref="B3:E3"/>
    <mergeCell ref="B4:E4"/>
  </mergeCells>
  <hyperlinks>
    <hyperlink ref="J1" location="Index!A1" display="Return to Index" xr:uid="{2BA027A7-603E-44BC-9200-38474E5264B8}"/>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CCCCFF"/>
  </sheetPr>
  <dimension ref="B1:J12"/>
  <sheetViews>
    <sheetView showGridLines="0" workbookViewId="0">
      <selection activeCell="J1" sqref="J1"/>
    </sheetView>
  </sheetViews>
  <sheetFormatPr defaultRowHeight="13.8" x14ac:dyDescent="0.3"/>
  <cols>
    <col min="1" max="1" width="4" customWidth="1"/>
    <col min="2" max="2" width="50" customWidth="1"/>
    <col min="3" max="6" width="17.33203125" customWidth="1"/>
    <col min="7" max="7" width="15.5546875" customWidth="1"/>
    <col min="8" max="8" width="16.44140625" customWidth="1"/>
  </cols>
  <sheetData>
    <row r="1" spans="2:10" x14ac:dyDescent="0.3">
      <c r="B1" s="257" t="s">
        <v>0</v>
      </c>
      <c r="C1" s="257"/>
      <c r="D1" s="257"/>
      <c r="E1" s="257"/>
      <c r="F1" s="257"/>
      <c r="J1" s="27" t="s">
        <v>427</v>
      </c>
    </row>
    <row r="2" spans="2:10" x14ac:dyDescent="0.3">
      <c r="B2" s="257" t="s">
        <v>45</v>
      </c>
      <c r="C2" s="257"/>
      <c r="D2" s="257"/>
      <c r="E2" s="257"/>
      <c r="F2" s="257"/>
    </row>
    <row r="3" spans="2:10" x14ac:dyDescent="0.3">
      <c r="B3" s="257" t="s">
        <v>379</v>
      </c>
      <c r="C3" s="257"/>
      <c r="D3" s="257"/>
      <c r="E3" s="257"/>
      <c r="F3" s="257"/>
    </row>
    <row r="4" spans="2:10" x14ac:dyDescent="0.3">
      <c r="B4" s="257" t="s">
        <v>377</v>
      </c>
      <c r="C4" s="257"/>
      <c r="D4" s="257"/>
      <c r="E4" s="257"/>
      <c r="F4" s="257"/>
    </row>
    <row r="6" spans="2:10" ht="14.4" thickBot="1" x14ac:dyDescent="0.35">
      <c r="B6" s="169" t="s">
        <v>204</v>
      </c>
      <c r="C6" s="170" t="s">
        <v>72</v>
      </c>
      <c r="D6" s="170" t="s">
        <v>73</v>
      </c>
      <c r="E6" s="170" t="s">
        <v>74</v>
      </c>
      <c r="F6" s="171" t="s">
        <v>75</v>
      </c>
    </row>
    <row r="7" spans="2:10" x14ac:dyDescent="0.3">
      <c r="B7" s="48" t="s">
        <v>45</v>
      </c>
      <c r="C7" s="87" t="s">
        <v>2</v>
      </c>
      <c r="D7" s="86" t="s">
        <v>2</v>
      </c>
      <c r="E7" s="87" t="s">
        <v>2</v>
      </c>
      <c r="F7" s="88" t="s">
        <v>2</v>
      </c>
    </row>
    <row r="8" spans="2:10" x14ac:dyDescent="0.3">
      <c r="B8" s="61" t="s">
        <v>78</v>
      </c>
      <c r="C8" s="31" t="s">
        <v>197</v>
      </c>
      <c r="D8" s="203">
        <v>4.9560169225089297</v>
      </c>
      <c r="E8" s="204">
        <v>3.2058167364444001</v>
      </c>
      <c r="F8" s="205">
        <v>2.3965329686536201</v>
      </c>
    </row>
    <row r="9" spans="2:10" x14ac:dyDescent="0.3">
      <c r="B9" s="61" t="s">
        <v>79</v>
      </c>
      <c r="C9" s="31" t="s">
        <v>197</v>
      </c>
      <c r="D9" s="203">
        <v>11.8621472341901</v>
      </c>
      <c r="E9" s="204">
        <v>5.4034199616618297</v>
      </c>
      <c r="F9" s="205">
        <v>0.2427845939163</v>
      </c>
    </row>
    <row r="10" spans="2:10" x14ac:dyDescent="0.3">
      <c r="B10" s="61" t="s">
        <v>80</v>
      </c>
      <c r="C10" s="31" t="s">
        <v>197</v>
      </c>
      <c r="D10" s="203">
        <v>30.5210178801781</v>
      </c>
      <c r="E10" s="204">
        <v>30.429341529320102</v>
      </c>
      <c r="F10" s="205">
        <v>11.286672100525999</v>
      </c>
    </row>
    <row r="11" spans="2:10" x14ac:dyDescent="0.3">
      <c r="B11" s="159" t="s">
        <v>83</v>
      </c>
      <c r="C11" s="55" t="s">
        <v>197</v>
      </c>
      <c r="D11" s="206">
        <v>7.8926015927748798</v>
      </c>
      <c r="E11" s="206">
        <v>4.7409161127241397</v>
      </c>
      <c r="F11" s="207">
        <v>2.1179656542301801</v>
      </c>
    </row>
    <row r="12" spans="2:10" x14ac:dyDescent="0.3">
      <c r="B12" s="1" t="s">
        <v>2</v>
      </c>
    </row>
  </sheetData>
  <sheetProtection sheet="1" objects="1" scenarios="1"/>
  <autoFilter ref="B6:F11" xr:uid="{00000000-0009-0000-0000-000035000000}"/>
  <mergeCells count="4">
    <mergeCell ref="B1:F1"/>
    <mergeCell ref="B2:F2"/>
    <mergeCell ref="B3:F3"/>
    <mergeCell ref="B4:F4"/>
  </mergeCells>
  <hyperlinks>
    <hyperlink ref="J1" location="Index!A1" display="Return to Index" xr:uid="{227CC626-9058-4EFA-BF15-182B86983CB6}"/>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CCCCFF"/>
  </sheetPr>
  <dimension ref="B1:J18"/>
  <sheetViews>
    <sheetView showGridLines="0" workbookViewId="0">
      <selection activeCell="J1" sqref="J1"/>
    </sheetView>
  </sheetViews>
  <sheetFormatPr defaultRowHeight="13.8" x14ac:dyDescent="0.3"/>
  <cols>
    <col min="1" max="1" width="4" customWidth="1"/>
    <col min="2" max="2" width="50.109375" customWidth="1"/>
    <col min="3" max="6" width="17.33203125" customWidth="1"/>
    <col min="7" max="8" width="15.5546875" customWidth="1"/>
  </cols>
  <sheetData>
    <row r="1" spans="2:10" x14ac:dyDescent="0.3">
      <c r="B1" s="257" t="s">
        <v>0</v>
      </c>
      <c r="C1" s="257"/>
      <c r="D1" s="257"/>
      <c r="E1" s="257"/>
      <c r="F1" s="257"/>
      <c r="J1" s="27" t="s">
        <v>427</v>
      </c>
    </row>
    <row r="2" spans="2:10" x14ac:dyDescent="0.3">
      <c r="B2" s="257" t="s">
        <v>46</v>
      </c>
      <c r="C2" s="257"/>
      <c r="D2" s="257"/>
      <c r="E2" s="257"/>
      <c r="F2" s="257"/>
    </row>
    <row r="3" spans="2:10" x14ac:dyDescent="0.3">
      <c r="B3" s="257" t="s">
        <v>379</v>
      </c>
      <c r="C3" s="257"/>
      <c r="D3" s="257"/>
      <c r="E3" s="257"/>
      <c r="F3" s="257"/>
    </row>
    <row r="4" spans="2:10" x14ac:dyDescent="0.3">
      <c r="B4" s="257" t="s">
        <v>377</v>
      </c>
      <c r="C4" s="257"/>
      <c r="D4" s="257"/>
      <c r="E4" s="257"/>
      <c r="F4" s="257"/>
    </row>
    <row r="6" spans="2:10" ht="14.4" thickBot="1" x14ac:dyDescent="0.35">
      <c r="B6" s="169" t="s">
        <v>455</v>
      </c>
      <c r="C6" s="170" t="s">
        <v>72</v>
      </c>
      <c r="D6" s="170" t="s">
        <v>73</v>
      </c>
      <c r="E6" s="170" t="s">
        <v>74</v>
      </c>
      <c r="F6" s="171" t="s">
        <v>75</v>
      </c>
    </row>
    <row r="7" spans="2:10" x14ac:dyDescent="0.3">
      <c r="B7" s="48" t="s">
        <v>252</v>
      </c>
      <c r="C7" s="87" t="s">
        <v>2</v>
      </c>
      <c r="D7" s="86" t="s">
        <v>2</v>
      </c>
      <c r="E7" s="87" t="s">
        <v>2</v>
      </c>
      <c r="F7" s="88" t="s">
        <v>2</v>
      </c>
    </row>
    <row r="8" spans="2:10" x14ac:dyDescent="0.3">
      <c r="B8" s="61" t="s">
        <v>78</v>
      </c>
      <c r="C8" s="31" t="s">
        <v>126</v>
      </c>
      <c r="D8" s="156">
        <v>87975724.280000001</v>
      </c>
      <c r="E8" s="157">
        <v>74712426.170000002</v>
      </c>
      <c r="F8" s="158">
        <v>78945630.424898893</v>
      </c>
    </row>
    <row r="9" spans="2:10" x14ac:dyDescent="0.3">
      <c r="B9" s="61" t="s">
        <v>79</v>
      </c>
      <c r="C9" s="31" t="s">
        <v>126</v>
      </c>
      <c r="D9" s="156">
        <v>30823979.119481001</v>
      </c>
      <c r="E9" s="157">
        <v>20684311.136</v>
      </c>
      <c r="F9" s="158">
        <v>25372251.046130002</v>
      </c>
    </row>
    <row r="10" spans="2:10" x14ac:dyDescent="0.3">
      <c r="B10" s="61" t="s">
        <v>80</v>
      </c>
      <c r="C10" s="31" t="s">
        <v>126</v>
      </c>
      <c r="D10" s="156">
        <v>763561</v>
      </c>
      <c r="E10" s="157">
        <v>769686</v>
      </c>
      <c r="F10" s="158">
        <v>834971.75490000006</v>
      </c>
    </row>
    <row r="11" spans="2:10" ht="14.4" thickBot="1" x14ac:dyDescent="0.35">
      <c r="B11" s="159" t="s">
        <v>253</v>
      </c>
      <c r="C11" s="55" t="s">
        <v>2</v>
      </c>
      <c r="D11" s="55">
        <v>119563264.399481</v>
      </c>
      <c r="E11" s="55">
        <v>96166423.305999994</v>
      </c>
      <c r="F11" s="56">
        <v>105152853.22592901</v>
      </c>
    </row>
    <row r="12" spans="2:10" x14ac:dyDescent="0.3">
      <c r="B12" s="48" t="s">
        <v>254</v>
      </c>
      <c r="C12" s="87" t="s">
        <v>2</v>
      </c>
      <c r="D12" s="86" t="s">
        <v>2</v>
      </c>
      <c r="E12" s="87" t="s">
        <v>2</v>
      </c>
      <c r="F12" s="88" t="s">
        <v>2</v>
      </c>
    </row>
    <row r="13" spans="2:10" x14ac:dyDescent="0.3">
      <c r="B13" s="61" t="s">
        <v>78</v>
      </c>
      <c r="C13" s="31" t="s">
        <v>126</v>
      </c>
      <c r="D13" s="156">
        <v>1422217.5</v>
      </c>
      <c r="E13" s="157">
        <v>3895509</v>
      </c>
      <c r="F13" s="158">
        <v>4475125.7</v>
      </c>
    </row>
    <row r="14" spans="2:10" x14ac:dyDescent="0.3">
      <c r="B14" s="61" t="s">
        <v>79</v>
      </c>
      <c r="C14" s="31" t="s">
        <v>126</v>
      </c>
      <c r="D14" s="156">
        <v>210343</v>
      </c>
      <c r="E14" s="157">
        <v>881294.90700000001</v>
      </c>
      <c r="F14" s="158">
        <v>2074888.84613</v>
      </c>
    </row>
    <row r="15" spans="2:10" x14ac:dyDescent="0.3">
      <c r="B15" s="61" t="s">
        <v>80</v>
      </c>
      <c r="C15" s="31" t="s">
        <v>126</v>
      </c>
      <c r="D15" s="156"/>
      <c r="E15" s="157"/>
      <c r="F15" s="158"/>
    </row>
    <row r="16" spans="2:10" x14ac:dyDescent="0.3">
      <c r="B16" s="159" t="s">
        <v>255</v>
      </c>
      <c r="C16" s="55" t="s">
        <v>2</v>
      </c>
      <c r="D16" s="55">
        <v>1632560.5</v>
      </c>
      <c r="E16" s="55">
        <v>4776803.9069999997</v>
      </c>
      <c r="F16" s="56">
        <v>6550014.5461299997</v>
      </c>
    </row>
    <row r="17" spans="2:6" x14ac:dyDescent="0.3">
      <c r="B17" s="2"/>
      <c r="C17" s="2"/>
      <c r="D17" s="2"/>
      <c r="E17" s="2"/>
      <c r="F17" s="2"/>
    </row>
    <row r="18" spans="2:6" x14ac:dyDescent="0.3">
      <c r="B18" s="1" t="s">
        <v>256</v>
      </c>
    </row>
  </sheetData>
  <sheetProtection sheet="1" objects="1" scenarios="1"/>
  <autoFilter ref="B6:F17" xr:uid="{00000000-0009-0000-0000-000036000000}"/>
  <mergeCells count="4">
    <mergeCell ref="B1:F1"/>
    <mergeCell ref="B2:F2"/>
    <mergeCell ref="B3:F3"/>
    <mergeCell ref="B4:F4"/>
  </mergeCells>
  <hyperlinks>
    <hyperlink ref="J1" location="Index!A1" display="Return to Index" xr:uid="{9B90B64F-35B2-45CA-9936-A45CFDDB29A3}"/>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CCCCFF"/>
  </sheetPr>
  <dimension ref="B1:J30"/>
  <sheetViews>
    <sheetView showGridLines="0" workbookViewId="0">
      <selection activeCell="C6" sqref="C6:E29"/>
    </sheetView>
  </sheetViews>
  <sheetFormatPr defaultRowHeight="13.8" x14ac:dyDescent="0.3"/>
  <cols>
    <col min="1" max="1" width="4" customWidth="1"/>
    <col min="2" max="2" width="50.109375" customWidth="1"/>
    <col min="3" max="5" width="17.109375" customWidth="1"/>
    <col min="6" max="6" width="15.5546875" customWidth="1"/>
    <col min="7" max="7" width="10" customWidth="1"/>
  </cols>
  <sheetData>
    <row r="1" spans="2:10" x14ac:dyDescent="0.3">
      <c r="B1" s="257" t="s">
        <v>0</v>
      </c>
      <c r="C1" s="257"/>
      <c r="D1" s="257"/>
      <c r="E1" s="257"/>
      <c r="J1" s="27" t="s">
        <v>427</v>
      </c>
    </row>
    <row r="2" spans="2:10" x14ac:dyDescent="0.3">
      <c r="B2" s="257" t="s">
        <v>47</v>
      </c>
      <c r="C2" s="257"/>
      <c r="D2" s="257"/>
      <c r="E2" s="257"/>
    </row>
    <row r="3" spans="2:10" x14ac:dyDescent="0.3">
      <c r="B3" s="257" t="s">
        <v>375</v>
      </c>
      <c r="C3" s="257"/>
      <c r="D3" s="257"/>
      <c r="E3" s="257"/>
    </row>
    <row r="4" spans="2:10" x14ac:dyDescent="0.3">
      <c r="B4" s="257" t="s">
        <v>377</v>
      </c>
      <c r="C4" s="257"/>
      <c r="D4" s="257"/>
      <c r="E4" s="257"/>
    </row>
    <row r="6" spans="2:10" ht="28.2" thickBot="1" x14ac:dyDescent="0.35">
      <c r="B6" s="83" t="s">
        <v>204</v>
      </c>
      <c r="C6" s="84" t="s">
        <v>72</v>
      </c>
      <c r="D6" s="84" t="s">
        <v>252</v>
      </c>
      <c r="E6" s="85" t="s">
        <v>254</v>
      </c>
    </row>
    <row r="7" spans="2:10" x14ac:dyDescent="0.3">
      <c r="B7" s="48" t="s">
        <v>431</v>
      </c>
      <c r="C7" s="23" t="s">
        <v>2</v>
      </c>
      <c r="D7" s="23" t="s">
        <v>2</v>
      </c>
      <c r="E7" s="29" t="s">
        <v>2</v>
      </c>
    </row>
    <row r="8" spans="2:10" x14ac:dyDescent="0.3">
      <c r="B8" s="49" t="s">
        <v>368</v>
      </c>
      <c r="C8" s="51"/>
      <c r="D8" s="51"/>
      <c r="E8" s="52"/>
    </row>
    <row r="9" spans="2:10" x14ac:dyDescent="0.3">
      <c r="B9" s="53" t="s">
        <v>102</v>
      </c>
      <c r="C9" s="31" t="s">
        <v>126</v>
      </c>
      <c r="D9" s="157">
        <v>285610</v>
      </c>
      <c r="E9" s="158">
        <v>166358</v>
      </c>
    </row>
    <row r="10" spans="2:10" x14ac:dyDescent="0.3">
      <c r="B10" s="53" t="s">
        <v>103</v>
      </c>
      <c r="C10" s="31" t="s">
        <v>126</v>
      </c>
      <c r="D10" s="157">
        <v>8760795.1600000001</v>
      </c>
      <c r="E10" s="158"/>
    </row>
    <row r="11" spans="2:10" x14ac:dyDescent="0.3">
      <c r="B11" s="53" t="s">
        <v>104</v>
      </c>
      <c r="C11" s="31" t="s">
        <v>126</v>
      </c>
      <c r="D11" s="157">
        <v>37215</v>
      </c>
      <c r="E11" s="158"/>
    </row>
    <row r="12" spans="2:10" x14ac:dyDescent="0.3">
      <c r="B12" s="49" t="s">
        <v>429</v>
      </c>
      <c r="C12" s="31"/>
      <c r="D12" s="157"/>
      <c r="E12" s="158"/>
    </row>
    <row r="13" spans="2:10" x14ac:dyDescent="0.3">
      <c r="B13" s="53" t="s">
        <v>106</v>
      </c>
      <c r="C13" s="31" t="s">
        <v>126</v>
      </c>
      <c r="D13" s="157">
        <v>187139</v>
      </c>
      <c r="E13" s="158">
        <v>59550.5</v>
      </c>
    </row>
    <row r="14" spans="2:10" x14ac:dyDescent="0.3">
      <c r="B14" s="53" t="s">
        <v>109</v>
      </c>
      <c r="C14" s="31" t="s">
        <v>126</v>
      </c>
      <c r="D14" s="157">
        <v>224179</v>
      </c>
      <c r="E14" s="158">
        <v>224179</v>
      </c>
    </row>
    <row r="15" spans="2:10" x14ac:dyDescent="0.3">
      <c r="B15" s="49" t="s">
        <v>430</v>
      </c>
      <c r="C15" s="31"/>
      <c r="D15" s="157"/>
      <c r="E15" s="158"/>
    </row>
    <row r="16" spans="2:10" x14ac:dyDescent="0.3">
      <c r="B16" s="53" t="s">
        <v>110</v>
      </c>
      <c r="C16" s="31" t="s">
        <v>126</v>
      </c>
      <c r="D16" s="157">
        <v>78480786.120000005</v>
      </c>
      <c r="E16" s="158">
        <v>972130</v>
      </c>
    </row>
    <row r="17" spans="2:5" x14ac:dyDescent="0.3">
      <c r="B17" s="69" t="s">
        <v>112</v>
      </c>
      <c r="C17" s="55" t="s">
        <v>2</v>
      </c>
      <c r="D17" s="55">
        <v>87975724.280000001</v>
      </c>
      <c r="E17" s="56">
        <v>1422217.5</v>
      </c>
    </row>
    <row r="18" spans="2:5" x14ac:dyDescent="0.3">
      <c r="B18" s="60" t="s">
        <v>435</v>
      </c>
      <c r="C18" s="51" t="s">
        <v>2</v>
      </c>
      <c r="D18" s="51" t="s">
        <v>2</v>
      </c>
      <c r="E18" s="52" t="s">
        <v>2</v>
      </c>
    </row>
    <row r="19" spans="2:5" x14ac:dyDescent="0.3">
      <c r="B19" s="58" t="s">
        <v>432</v>
      </c>
      <c r="C19" s="31" t="s">
        <v>126</v>
      </c>
      <c r="D19" s="157">
        <v>4110562.0054810201</v>
      </c>
      <c r="E19" s="158"/>
    </row>
    <row r="20" spans="2:5" x14ac:dyDescent="0.3">
      <c r="B20" s="58" t="s">
        <v>433</v>
      </c>
      <c r="C20" s="31" t="s">
        <v>126</v>
      </c>
      <c r="D20" s="157">
        <v>7470068.7999999998</v>
      </c>
      <c r="E20" s="158"/>
    </row>
    <row r="21" spans="2:5" x14ac:dyDescent="0.3">
      <c r="B21" s="58" t="s">
        <v>434</v>
      </c>
      <c r="C21" s="31" t="s">
        <v>126</v>
      </c>
      <c r="D21" s="157">
        <v>19243348.313999999</v>
      </c>
      <c r="E21" s="158">
        <v>210343</v>
      </c>
    </row>
    <row r="22" spans="2:5" x14ac:dyDescent="0.3">
      <c r="B22" s="69" t="s">
        <v>113</v>
      </c>
      <c r="C22" s="55" t="s">
        <v>2</v>
      </c>
      <c r="D22" s="55">
        <v>30823979.119481001</v>
      </c>
      <c r="E22" s="56">
        <v>210343</v>
      </c>
    </row>
    <row r="23" spans="2:5" x14ac:dyDescent="0.3">
      <c r="B23" s="60" t="s">
        <v>436</v>
      </c>
      <c r="C23" s="51" t="s">
        <v>2</v>
      </c>
      <c r="D23" s="51" t="s">
        <v>2</v>
      </c>
      <c r="E23" s="52" t="s">
        <v>2</v>
      </c>
    </row>
    <row r="24" spans="2:5" x14ac:dyDescent="0.3">
      <c r="B24" s="58" t="s">
        <v>437</v>
      </c>
      <c r="C24" s="31" t="s">
        <v>126</v>
      </c>
      <c r="D24" s="157">
        <v>763561</v>
      </c>
      <c r="E24" s="158"/>
    </row>
    <row r="25" spans="2:5" x14ac:dyDescent="0.3">
      <c r="B25" s="69" t="s">
        <v>114</v>
      </c>
      <c r="C25" s="55" t="s">
        <v>2</v>
      </c>
      <c r="D25" s="55">
        <v>763561</v>
      </c>
      <c r="E25" s="56">
        <v>0</v>
      </c>
    </row>
    <row r="26" spans="2:5" x14ac:dyDescent="0.3">
      <c r="B26" s="57" t="s">
        <v>81</v>
      </c>
      <c r="C26" s="51" t="s">
        <v>2</v>
      </c>
      <c r="D26" s="51" t="s">
        <v>2</v>
      </c>
      <c r="E26" s="52" t="s">
        <v>2</v>
      </c>
    </row>
    <row r="27" spans="2:5" x14ac:dyDescent="0.3">
      <c r="B27" s="61" t="s">
        <v>205</v>
      </c>
      <c r="C27" s="31" t="s">
        <v>126</v>
      </c>
      <c r="D27" s="157"/>
      <c r="E27" s="158"/>
    </row>
    <row r="28" spans="2:5" x14ac:dyDescent="0.3">
      <c r="B28" s="69" t="s">
        <v>118</v>
      </c>
      <c r="C28" s="55" t="s">
        <v>2</v>
      </c>
      <c r="D28" s="55">
        <v>0</v>
      </c>
      <c r="E28" s="56">
        <v>0</v>
      </c>
    </row>
    <row r="29" spans="2:5" ht="14.4" thickBot="1" x14ac:dyDescent="0.35">
      <c r="B29" s="208" t="str">
        <f>"Total:"</f>
        <v>Total:</v>
      </c>
      <c r="C29" s="74" t="s">
        <v>2</v>
      </c>
      <c r="D29" s="74">
        <v>119563264.399481</v>
      </c>
      <c r="E29" s="75">
        <v>1632560.5</v>
      </c>
    </row>
    <row r="30" spans="2:5" x14ac:dyDescent="0.3">
      <c r="B30" s="1" t="s">
        <v>2</v>
      </c>
    </row>
  </sheetData>
  <sheetProtection sheet="1" objects="1" scenarios="1"/>
  <autoFilter ref="B6:E29" xr:uid="{00000000-0009-0000-0000-000037000000}"/>
  <mergeCells count="4">
    <mergeCell ref="B1:E1"/>
    <mergeCell ref="B2:E2"/>
    <mergeCell ref="B3:E3"/>
    <mergeCell ref="B4:E4"/>
  </mergeCells>
  <hyperlinks>
    <hyperlink ref="J1" location="Index!A1" display="Return to Index" xr:uid="{4BB0FA8F-9B5D-48C2-A16E-DA021F66C185}"/>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CCCCFF"/>
  </sheetPr>
  <dimension ref="B1:J13"/>
  <sheetViews>
    <sheetView showGridLines="0" workbookViewId="0">
      <selection activeCell="J1" sqref="J1"/>
    </sheetView>
  </sheetViews>
  <sheetFormatPr defaultRowHeight="13.8" x14ac:dyDescent="0.3"/>
  <cols>
    <col min="1" max="1" width="4" customWidth="1"/>
    <col min="2" max="2" width="50" customWidth="1"/>
    <col min="3" max="6" width="17.109375" customWidth="1"/>
    <col min="7" max="8" width="15.5546875" customWidth="1"/>
  </cols>
  <sheetData>
    <row r="1" spans="2:10" x14ac:dyDescent="0.3">
      <c r="B1" s="257" t="s">
        <v>0</v>
      </c>
      <c r="C1" s="257"/>
      <c r="D1" s="257"/>
      <c r="E1" s="257"/>
      <c r="F1" s="257"/>
      <c r="J1" s="27" t="s">
        <v>427</v>
      </c>
    </row>
    <row r="2" spans="2:10" x14ac:dyDescent="0.3">
      <c r="B2" s="257" t="s">
        <v>48</v>
      </c>
      <c r="C2" s="257"/>
      <c r="D2" s="257"/>
      <c r="E2" s="257"/>
      <c r="F2" s="257"/>
    </row>
    <row r="3" spans="2:10" x14ac:dyDescent="0.3">
      <c r="B3" s="257" t="s">
        <v>379</v>
      </c>
      <c r="C3" s="257"/>
      <c r="D3" s="257"/>
      <c r="E3" s="257"/>
      <c r="F3" s="257"/>
    </row>
    <row r="4" spans="2:10" x14ac:dyDescent="0.3">
      <c r="B4" s="257" t="s">
        <v>377</v>
      </c>
      <c r="C4" s="257"/>
      <c r="D4" s="257"/>
      <c r="E4" s="257"/>
      <c r="F4" s="257"/>
    </row>
    <row r="6" spans="2:10" ht="14.4" thickBot="1" x14ac:dyDescent="0.35">
      <c r="B6" s="169" t="s">
        <v>200</v>
      </c>
      <c r="C6" s="170" t="s">
        <v>72</v>
      </c>
      <c r="D6" s="170" t="s">
        <v>73</v>
      </c>
      <c r="E6" s="170" t="s">
        <v>74</v>
      </c>
      <c r="F6" s="171" t="s">
        <v>75</v>
      </c>
    </row>
    <row r="7" spans="2:10" x14ac:dyDescent="0.3">
      <c r="B7" s="48" t="s">
        <v>257</v>
      </c>
      <c r="C7" s="87" t="s">
        <v>2</v>
      </c>
      <c r="D7" s="86" t="s">
        <v>2</v>
      </c>
      <c r="E7" s="87" t="s">
        <v>2</v>
      </c>
      <c r="F7" s="88" t="s">
        <v>2</v>
      </c>
    </row>
    <row r="8" spans="2:10" x14ac:dyDescent="0.3">
      <c r="B8" s="61" t="s">
        <v>78</v>
      </c>
      <c r="C8" s="31" t="s">
        <v>197</v>
      </c>
      <c r="D8" s="107">
        <v>1.61660220661954</v>
      </c>
      <c r="E8" s="103">
        <v>5.21400414856853</v>
      </c>
      <c r="F8" s="112">
        <v>5.6686173457784896</v>
      </c>
    </row>
    <row r="9" spans="2:10" x14ac:dyDescent="0.3">
      <c r="B9" s="61" t="s">
        <v>79</v>
      </c>
      <c r="C9" s="31" t="s">
        <v>197</v>
      </c>
      <c r="D9" s="107">
        <v>0.68240054012708995</v>
      </c>
      <c r="E9" s="103">
        <v>4.2606925664841304</v>
      </c>
      <c r="F9" s="112">
        <v>8.1777877822412606</v>
      </c>
    </row>
    <row r="10" spans="2:10" x14ac:dyDescent="0.3">
      <c r="B10" s="61" t="s">
        <v>80</v>
      </c>
      <c r="C10" s="31" t="s">
        <v>197</v>
      </c>
      <c r="D10" s="107"/>
      <c r="E10" s="103"/>
      <c r="F10" s="112"/>
    </row>
    <row r="11" spans="2:10" x14ac:dyDescent="0.3">
      <c r="B11" s="61" t="s">
        <v>81</v>
      </c>
      <c r="C11" t="s">
        <v>197</v>
      </c>
      <c r="D11" s="211"/>
      <c r="E11" s="5"/>
      <c r="F11" s="5"/>
    </row>
    <row r="12" spans="2:10" x14ac:dyDescent="0.3">
      <c r="B12" s="159" t="s">
        <v>83</v>
      </c>
      <c r="C12" s="55" t="s">
        <v>197</v>
      </c>
      <c r="D12" s="212">
        <v>1.31374507704293</v>
      </c>
      <c r="E12" s="212">
        <v>4.96722645075402</v>
      </c>
      <c r="F12" s="213">
        <v>6.2290416409338896</v>
      </c>
    </row>
    <row r="13" spans="2:10" x14ac:dyDescent="0.3">
      <c r="B13" s="1" t="s">
        <v>2</v>
      </c>
    </row>
  </sheetData>
  <sheetProtection sheet="1" objects="1" scenarios="1"/>
  <autoFilter ref="B6:F12" xr:uid="{00000000-0009-0000-0000-000038000000}"/>
  <mergeCells count="4">
    <mergeCell ref="B1:F1"/>
    <mergeCell ref="B2:F2"/>
    <mergeCell ref="B3:F3"/>
    <mergeCell ref="B4:F4"/>
  </mergeCells>
  <hyperlinks>
    <hyperlink ref="J1" location="Index!A1" display="Return to Index" xr:uid="{3E14E28A-B9F3-447E-9E5D-B0B2403CCFE5}"/>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CCCCFF"/>
  </sheetPr>
  <dimension ref="B1:J13"/>
  <sheetViews>
    <sheetView showGridLines="0" workbookViewId="0">
      <selection activeCell="J1" sqref="J1"/>
    </sheetView>
  </sheetViews>
  <sheetFormatPr defaultRowHeight="13.8" x14ac:dyDescent="0.3"/>
  <cols>
    <col min="1" max="1" width="4" customWidth="1"/>
    <col min="2" max="2" width="49.5546875" customWidth="1"/>
    <col min="3" max="6" width="17.109375" customWidth="1"/>
    <col min="7" max="8" width="10" customWidth="1"/>
  </cols>
  <sheetData>
    <row r="1" spans="2:10" x14ac:dyDescent="0.3">
      <c r="B1" s="257" t="s">
        <v>0</v>
      </c>
      <c r="C1" s="257"/>
      <c r="D1" s="257"/>
      <c r="E1" s="257"/>
      <c r="F1" s="257"/>
      <c r="J1" s="27" t="s">
        <v>427</v>
      </c>
    </row>
    <row r="2" spans="2:10" x14ac:dyDescent="0.3">
      <c r="B2" s="257" t="s">
        <v>49</v>
      </c>
      <c r="C2" s="257"/>
      <c r="D2" s="257"/>
      <c r="E2" s="257"/>
      <c r="F2" s="257"/>
    </row>
    <row r="3" spans="2:10" x14ac:dyDescent="0.3">
      <c r="B3" s="257" t="s">
        <v>379</v>
      </c>
      <c r="C3" s="257"/>
      <c r="D3" s="257"/>
      <c r="E3" s="257"/>
      <c r="F3" s="257"/>
    </row>
    <row r="4" spans="2:10" x14ac:dyDescent="0.3">
      <c r="B4" s="257" t="s">
        <v>377</v>
      </c>
      <c r="C4" s="257"/>
      <c r="D4" s="257"/>
      <c r="E4" s="257"/>
      <c r="F4" s="257"/>
    </row>
    <row r="6" spans="2:10" ht="14.4" thickBot="1" x14ac:dyDescent="0.35">
      <c r="B6" s="169" t="s">
        <v>200</v>
      </c>
      <c r="C6" s="170" t="s">
        <v>72</v>
      </c>
      <c r="D6" s="170" t="s">
        <v>73</v>
      </c>
      <c r="E6" s="170" t="s">
        <v>74</v>
      </c>
      <c r="F6" s="171" t="s">
        <v>75</v>
      </c>
    </row>
    <row r="7" spans="2:10" x14ac:dyDescent="0.3">
      <c r="B7" s="48" t="s">
        <v>258</v>
      </c>
      <c r="C7" s="87" t="s">
        <v>2</v>
      </c>
      <c r="D7" s="86" t="s">
        <v>2</v>
      </c>
      <c r="E7" s="87" t="s">
        <v>2</v>
      </c>
      <c r="F7" s="88" t="s">
        <v>2</v>
      </c>
    </row>
    <row r="8" spans="2:10" x14ac:dyDescent="0.3">
      <c r="B8" s="61" t="s">
        <v>78</v>
      </c>
      <c r="C8" s="31" t="s">
        <v>126</v>
      </c>
      <c r="D8" s="107">
        <v>19.654710000000001</v>
      </c>
      <c r="E8" s="103">
        <v>356.34</v>
      </c>
      <c r="F8" s="112">
        <v>237.1</v>
      </c>
    </row>
    <row r="9" spans="2:10" x14ac:dyDescent="0.3">
      <c r="B9" s="61" t="s">
        <v>79</v>
      </c>
      <c r="C9" s="31" t="s">
        <v>126</v>
      </c>
      <c r="D9" s="107"/>
      <c r="E9" s="103"/>
      <c r="F9" s="112"/>
    </row>
    <row r="10" spans="2:10" x14ac:dyDescent="0.3">
      <c r="B10" s="61" t="s">
        <v>80</v>
      </c>
      <c r="C10" s="31" t="s">
        <v>126</v>
      </c>
      <c r="D10" s="107"/>
      <c r="E10" s="103"/>
      <c r="F10" s="112"/>
    </row>
    <row r="11" spans="2:10" x14ac:dyDescent="0.3">
      <c r="B11" s="61" t="s">
        <v>81</v>
      </c>
      <c r="C11" t="s">
        <v>126</v>
      </c>
      <c r="D11" s="211"/>
      <c r="E11" s="5"/>
      <c r="F11" s="5"/>
    </row>
    <row r="12" spans="2:10" x14ac:dyDescent="0.3">
      <c r="B12" s="159" t="str">
        <f>"Total:"</f>
        <v>Total:</v>
      </c>
      <c r="C12" s="55" t="s">
        <v>2</v>
      </c>
      <c r="D12" s="212">
        <v>19.654710000000001</v>
      </c>
      <c r="E12" s="212">
        <v>356.34</v>
      </c>
      <c r="F12" s="213">
        <v>237.1</v>
      </c>
    </row>
    <row r="13" spans="2:10" x14ac:dyDescent="0.3">
      <c r="B13" s="1" t="s">
        <v>2</v>
      </c>
    </row>
  </sheetData>
  <sheetProtection sheet="1" objects="1" scenarios="1"/>
  <autoFilter ref="B6:F12" xr:uid="{00000000-0009-0000-0000-000039000000}"/>
  <mergeCells count="4">
    <mergeCell ref="B1:F1"/>
    <mergeCell ref="B2:F2"/>
    <mergeCell ref="B3:F3"/>
    <mergeCell ref="B4:F4"/>
  </mergeCells>
  <hyperlinks>
    <hyperlink ref="J1" location="Index!A1" display="Return to Index" xr:uid="{F587E632-E5F0-4C6C-81C4-7E1A7CC98371}"/>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CCCCFF"/>
  </sheetPr>
  <dimension ref="B1:J31"/>
  <sheetViews>
    <sheetView showGridLines="0" workbookViewId="0">
      <selection activeCell="I1" sqref="I1"/>
    </sheetView>
  </sheetViews>
  <sheetFormatPr defaultRowHeight="13.8" x14ac:dyDescent="0.3"/>
  <cols>
    <col min="1" max="1" width="4" customWidth="1"/>
    <col min="2" max="2" width="50" customWidth="1"/>
    <col min="3" max="4" width="17.109375" customWidth="1"/>
    <col min="5" max="5" width="10" customWidth="1"/>
  </cols>
  <sheetData>
    <row r="1" spans="2:10" x14ac:dyDescent="0.3">
      <c r="B1" s="255" t="s">
        <v>0</v>
      </c>
      <c r="C1" s="255"/>
      <c r="D1" s="255"/>
      <c r="J1" s="27" t="s">
        <v>427</v>
      </c>
    </row>
    <row r="2" spans="2:10" x14ac:dyDescent="0.3">
      <c r="B2" s="255" t="s">
        <v>50</v>
      </c>
      <c r="C2" s="255"/>
      <c r="D2" s="255"/>
    </row>
    <row r="3" spans="2:10" x14ac:dyDescent="0.3">
      <c r="B3" s="255" t="s">
        <v>375</v>
      </c>
      <c r="C3" s="255"/>
      <c r="D3" s="255"/>
    </row>
    <row r="4" spans="2:10" x14ac:dyDescent="0.3">
      <c r="B4" s="255" t="s">
        <v>377</v>
      </c>
      <c r="C4" s="255"/>
      <c r="D4" s="255"/>
    </row>
    <row r="6" spans="2:10" ht="14.4" thickBot="1" x14ac:dyDescent="0.35">
      <c r="B6" s="84" t="s">
        <v>204</v>
      </c>
      <c r="C6" s="84" t="s">
        <v>72</v>
      </c>
      <c r="D6" s="84" t="s">
        <v>258</v>
      </c>
    </row>
    <row r="7" spans="2:10" x14ac:dyDescent="0.3">
      <c r="B7" s="48" t="s">
        <v>431</v>
      </c>
      <c r="C7" s="23" t="s">
        <v>2</v>
      </c>
      <c r="D7" s="28" t="s">
        <v>2</v>
      </c>
    </row>
    <row r="8" spans="2:10" x14ac:dyDescent="0.3">
      <c r="B8" s="49" t="s">
        <v>368</v>
      </c>
      <c r="C8" s="51"/>
      <c r="D8" s="50"/>
    </row>
    <row r="9" spans="2:10" x14ac:dyDescent="0.3">
      <c r="B9" s="53" t="s">
        <v>102</v>
      </c>
      <c r="C9" s="31" t="s">
        <v>126</v>
      </c>
      <c r="D9" s="156"/>
    </row>
    <row r="10" spans="2:10" x14ac:dyDescent="0.3">
      <c r="B10" s="53" t="s">
        <v>103</v>
      </c>
      <c r="C10" s="31" t="s">
        <v>126</v>
      </c>
      <c r="D10" s="156"/>
    </row>
    <row r="11" spans="2:10" x14ac:dyDescent="0.3">
      <c r="B11" s="53" t="s">
        <v>104</v>
      </c>
      <c r="C11" s="31" t="s">
        <v>126</v>
      </c>
      <c r="D11" s="156"/>
    </row>
    <row r="12" spans="2:10" x14ac:dyDescent="0.3">
      <c r="B12" s="49" t="s">
        <v>429</v>
      </c>
      <c r="C12" s="31"/>
      <c r="D12" s="156"/>
    </row>
    <row r="13" spans="2:10" x14ac:dyDescent="0.3">
      <c r="B13" s="53" t="s">
        <v>106</v>
      </c>
      <c r="C13" s="31" t="s">
        <v>126</v>
      </c>
      <c r="D13" s="156">
        <v>6.0047100000000002</v>
      </c>
    </row>
    <row r="14" spans="2:10" x14ac:dyDescent="0.3">
      <c r="B14" s="53" t="s">
        <v>109</v>
      </c>
      <c r="C14" s="31" t="s">
        <v>126</v>
      </c>
      <c r="D14" s="156"/>
    </row>
    <row r="15" spans="2:10" x14ac:dyDescent="0.3">
      <c r="B15" s="49" t="s">
        <v>430</v>
      </c>
      <c r="C15" s="31"/>
      <c r="D15" s="156"/>
    </row>
    <row r="16" spans="2:10" x14ac:dyDescent="0.3">
      <c r="B16" s="53" t="s">
        <v>110</v>
      </c>
      <c r="C16" s="31" t="s">
        <v>126</v>
      </c>
      <c r="D16" s="156">
        <v>13.65</v>
      </c>
    </row>
    <row r="17" spans="2:4" x14ac:dyDescent="0.3">
      <c r="B17" s="69" t="s">
        <v>112</v>
      </c>
      <c r="C17" s="55" t="s">
        <v>2</v>
      </c>
      <c r="D17" s="55">
        <v>19.654710000000001</v>
      </c>
    </row>
    <row r="18" spans="2:4" x14ac:dyDescent="0.3">
      <c r="B18" s="60" t="s">
        <v>435</v>
      </c>
      <c r="C18" s="51" t="s">
        <v>2</v>
      </c>
      <c r="D18" s="50" t="s">
        <v>2</v>
      </c>
    </row>
    <row r="19" spans="2:4" x14ac:dyDescent="0.3">
      <c r="B19" s="58" t="s">
        <v>432</v>
      </c>
      <c r="C19" s="31" t="s">
        <v>126</v>
      </c>
      <c r="D19" s="156"/>
    </row>
    <row r="20" spans="2:4" x14ac:dyDescent="0.3">
      <c r="B20" s="58" t="s">
        <v>433</v>
      </c>
      <c r="C20" s="31" t="s">
        <v>126</v>
      </c>
      <c r="D20" s="156"/>
    </row>
    <row r="21" spans="2:4" x14ac:dyDescent="0.3">
      <c r="B21" s="58" t="s">
        <v>434</v>
      </c>
      <c r="C21" s="31" t="s">
        <v>126</v>
      </c>
      <c r="D21" s="156"/>
    </row>
    <row r="22" spans="2:4" x14ac:dyDescent="0.3">
      <c r="B22" s="69" t="s">
        <v>113</v>
      </c>
      <c r="C22" s="55" t="s">
        <v>2</v>
      </c>
      <c r="D22" s="55">
        <v>0</v>
      </c>
    </row>
    <row r="23" spans="2:4" x14ac:dyDescent="0.3">
      <c r="B23" s="60" t="s">
        <v>436</v>
      </c>
      <c r="C23" s="51" t="s">
        <v>2</v>
      </c>
      <c r="D23" s="50" t="s">
        <v>2</v>
      </c>
    </row>
    <row r="24" spans="2:4" x14ac:dyDescent="0.3">
      <c r="B24" s="58" t="s">
        <v>437</v>
      </c>
      <c r="C24" s="31" t="s">
        <v>126</v>
      </c>
      <c r="D24" s="156"/>
    </row>
    <row r="25" spans="2:4" x14ac:dyDescent="0.3">
      <c r="B25" s="69" t="s">
        <v>114</v>
      </c>
      <c r="C25" s="55" t="s">
        <v>2</v>
      </c>
      <c r="D25" s="55">
        <v>0</v>
      </c>
    </row>
    <row r="26" spans="2:4" x14ac:dyDescent="0.3">
      <c r="B26" s="57" t="s">
        <v>81</v>
      </c>
      <c r="C26" s="51" t="s">
        <v>2</v>
      </c>
      <c r="D26" s="50" t="s">
        <v>2</v>
      </c>
    </row>
    <row r="27" spans="2:4" x14ac:dyDescent="0.3">
      <c r="B27" s="61" t="s">
        <v>205</v>
      </c>
      <c r="C27" s="31" t="s">
        <v>126</v>
      </c>
      <c r="D27" s="156"/>
    </row>
    <row r="28" spans="2:4" x14ac:dyDescent="0.3">
      <c r="B28" s="69" t="s">
        <v>118</v>
      </c>
      <c r="C28" s="55" t="s">
        <v>2</v>
      </c>
      <c r="D28" s="55">
        <v>0</v>
      </c>
    </row>
    <row r="29" spans="2:4" ht="14.4" thickBot="1" x14ac:dyDescent="0.35">
      <c r="B29" s="208" t="str">
        <f>"Total:"</f>
        <v>Total:</v>
      </c>
      <c r="C29" s="74" t="s">
        <v>2</v>
      </c>
      <c r="D29" s="74">
        <v>19.654710000000001</v>
      </c>
    </row>
    <row r="30" spans="2:4" x14ac:dyDescent="0.3">
      <c r="B30" s="1" t="s">
        <v>2</v>
      </c>
    </row>
    <row r="31" spans="2:4" x14ac:dyDescent="0.3">
      <c r="B31" s="1" t="s">
        <v>2</v>
      </c>
    </row>
  </sheetData>
  <sheetProtection sheet="1" objects="1" scenarios="1"/>
  <autoFilter ref="B6:D29" xr:uid="{00000000-0009-0000-0000-00003A000000}"/>
  <mergeCells count="4">
    <mergeCell ref="B1:D1"/>
    <mergeCell ref="B2:D2"/>
    <mergeCell ref="B3:D3"/>
    <mergeCell ref="B4:D4"/>
  </mergeCells>
  <hyperlinks>
    <hyperlink ref="J1" location="Index!A1" display="Return to Index" xr:uid="{19F03A15-43D2-44E2-9154-A168657DC179}"/>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CCCCFF"/>
  </sheetPr>
  <dimension ref="B1:J14"/>
  <sheetViews>
    <sheetView showGridLines="0" workbookViewId="0">
      <selection activeCell="G21" sqref="G21"/>
    </sheetView>
  </sheetViews>
  <sheetFormatPr defaultRowHeight="13.8" x14ac:dyDescent="0.3"/>
  <cols>
    <col min="1" max="1" width="4" customWidth="1"/>
    <col min="2" max="2" width="50.109375" customWidth="1"/>
    <col min="3" max="6" width="17.109375" customWidth="1"/>
    <col min="7" max="8" width="10" customWidth="1"/>
  </cols>
  <sheetData>
    <row r="1" spans="2:10" x14ac:dyDescent="0.3">
      <c r="B1" s="257" t="s">
        <v>0</v>
      </c>
      <c r="C1" s="257"/>
      <c r="D1" s="257"/>
      <c r="E1" s="257"/>
      <c r="F1" s="257"/>
      <c r="J1" s="27" t="s">
        <v>427</v>
      </c>
    </row>
    <row r="2" spans="2:10" x14ac:dyDescent="0.3">
      <c r="B2" s="257" t="s">
        <v>51</v>
      </c>
      <c r="C2" s="257"/>
      <c r="D2" s="257"/>
      <c r="E2" s="257"/>
      <c r="F2" s="257"/>
    </row>
    <row r="3" spans="2:10" x14ac:dyDescent="0.3">
      <c r="B3" s="257" t="s">
        <v>379</v>
      </c>
      <c r="C3" s="257"/>
      <c r="D3" s="257"/>
      <c r="E3" s="257"/>
      <c r="F3" s="257"/>
    </row>
    <row r="4" spans="2:10" x14ac:dyDescent="0.3">
      <c r="B4" s="257" t="s">
        <v>377</v>
      </c>
      <c r="C4" s="257"/>
      <c r="D4" s="257"/>
      <c r="E4" s="257"/>
      <c r="F4" s="257"/>
    </row>
    <row r="6" spans="2:10" ht="14.4" thickBot="1" x14ac:dyDescent="0.35">
      <c r="B6" s="169" t="s">
        <v>200</v>
      </c>
      <c r="C6" s="170" t="s">
        <v>72</v>
      </c>
      <c r="D6" s="170" t="s">
        <v>73</v>
      </c>
      <c r="E6" s="170" t="s">
        <v>74</v>
      </c>
      <c r="F6" s="171" t="s">
        <v>75</v>
      </c>
    </row>
    <row r="7" spans="2:10" x14ac:dyDescent="0.3">
      <c r="B7" s="48" t="s">
        <v>259</v>
      </c>
      <c r="C7" s="87" t="s">
        <v>2</v>
      </c>
      <c r="D7" s="86" t="s">
        <v>2</v>
      </c>
      <c r="E7" s="87" t="s">
        <v>2</v>
      </c>
      <c r="F7" s="88" t="s">
        <v>2</v>
      </c>
    </row>
    <row r="8" spans="2:10" x14ac:dyDescent="0.3">
      <c r="B8" s="61" t="s">
        <v>78</v>
      </c>
      <c r="C8" s="31" t="s">
        <v>126</v>
      </c>
      <c r="D8" s="107"/>
      <c r="E8" s="103"/>
      <c r="F8" s="112"/>
    </row>
    <row r="9" spans="2:10" x14ac:dyDescent="0.3">
      <c r="B9" s="61" t="s">
        <v>79</v>
      </c>
      <c r="C9" s="31" t="s">
        <v>126</v>
      </c>
      <c r="D9" s="107"/>
      <c r="E9" s="103"/>
      <c r="F9" s="112"/>
    </row>
    <row r="10" spans="2:10" x14ac:dyDescent="0.3">
      <c r="B10" s="61" t="s">
        <v>80</v>
      </c>
      <c r="C10" s="31" t="s">
        <v>126</v>
      </c>
      <c r="D10" s="107"/>
      <c r="E10" s="103"/>
      <c r="F10" s="112"/>
    </row>
    <row r="11" spans="2:10" x14ac:dyDescent="0.3">
      <c r="B11" s="61" t="s">
        <v>81</v>
      </c>
      <c r="C11" t="s">
        <v>126</v>
      </c>
      <c r="D11" s="211"/>
      <c r="E11" s="5"/>
      <c r="F11" s="5"/>
    </row>
    <row r="12" spans="2:10" x14ac:dyDescent="0.3">
      <c r="B12" s="159" t="str">
        <f>"Total:"</f>
        <v>Total:</v>
      </c>
      <c r="C12" s="55" t="s">
        <v>2</v>
      </c>
      <c r="D12" s="55">
        <v>0</v>
      </c>
      <c r="E12" s="55">
        <v>0</v>
      </c>
      <c r="F12" s="56">
        <v>0</v>
      </c>
    </row>
    <row r="13" spans="2:10" x14ac:dyDescent="0.3">
      <c r="B13" s="1" t="s">
        <v>2</v>
      </c>
    </row>
    <row r="14" spans="2:10" x14ac:dyDescent="0.3">
      <c r="B14" s="1" t="s">
        <v>2</v>
      </c>
    </row>
  </sheetData>
  <sheetProtection sheet="1" objects="1" scenarios="1"/>
  <autoFilter ref="B6:F12" xr:uid="{00000000-0009-0000-0000-00003B000000}"/>
  <mergeCells count="4">
    <mergeCell ref="B1:F1"/>
    <mergeCell ref="B2:F2"/>
    <mergeCell ref="B3:F3"/>
    <mergeCell ref="B4:F4"/>
  </mergeCells>
  <hyperlinks>
    <hyperlink ref="J1" location="Index!A1" display="Return to Index" xr:uid="{28F0FEEC-243F-4FF5-A491-B8A4A85A1264}"/>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CCCCFF"/>
  </sheetPr>
  <dimension ref="B1:J20"/>
  <sheetViews>
    <sheetView showGridLines="0" workbookViewId="0">
      <selection activeCell="J1" sqref="J1"/>
    </sheetView>
  </sheetViews>
  <sheetFormatPr defaultRowHeight="13.8" x14ac:dyDescent="0.3"/>
  <cols>
    <col min="1" max="1" width="4" customWidth="1"/>
    <col min="2" max="2" width="50.33203125" customWidth="1"/>
    <col min="3" max="6" width="17.33203125" customWidth="1"/>
    <col min="7" max="7" width="14.6640625" customWidth="1"/>
    <col min="8" max="8" width="13" customWidth="1"/>
  </cols>
  <sheetData>
    <row r="1" spans="2:10" x14ac:dyDescent="0.3">
      <c r="B1" s="257" t="s">
        <v>0</v>
      </c>
      <c r="C1" s="257"/>
      <c r="D1" s="257"/>
      <c r="E1" s="257"/>
      <c r="F1" s="257"/>
      <c r="J1" s="27" t="s">
        <v>427</v>
      </c>
    </row>
    <row r="2" spans="2:10" x14ac:dyDescent="0.3">
      <c r="B2" s="257" t="s">
        <v>52</v>
      </c>
      <c r="C2" s="257"/>
      <c r="D2" s="257"/>
      <c r="E2" s="257"/>
      <c r="F2" s="257"/>
    </row>
    <row r="3" spans="2:10" x14ac:dyDescent="0.3">
      <c r="B3" s="257" t="s">
        <v>379</v>
      </c>
      <c r="C3" s="257"/>
      <c r="D3" s="257"/>
      <c r="E3" s="257"/>
      <c r="F3" s="257"/>
    </row>
    <row r="4" spans="2:10" x14ac:dyDescent="0.3">
      <c r="B4" s="257" t="s">
        <v>377</v>
      </c>
      <c r="C4" s="257"/>
      <c r="D4" s="257"/>
      <c r="E4" s="257"/>
      <c r="F4" s="257"/>
    </row>
    <row r="6" spans="2:10" ht="14.4" thickBot="1" x14ac:dyDescent="0.35">
      <c r="B6" s="169" t="s">
        <v>455</v>
      </c>
      <c r="C6" s="170" t="s">
        <v>72</v>
      </c>
      <c r="D6" s="170" t="s">
        <v>73</v>
      </c>
      <c r="E6" s="170" t="s">
        <v>74</v>
      </c>
      <c r="F6" s="171" t="s">
        <v>75</v>
      </c>
    </row>
    <row r="7" spans="2:10" x14ac:dyDescent="0.3">
      <c r="B7" s="48" t="s">
        <v>258</v>
      </c>
      <c r="C7" s="87" t="s">
        <v>2</v>
      </c>
      <c r="D7" s="86" t="s">
        <v>2</v>
      </c>
      <c r="E7" s="87" t="s">
        <v>2</v>
      </c>
      <c r="F7" s="88" t="s">
        <v>2</v>
      </c>
    </row>
    <row r="8" spans="2:10" x14ac:dyDescent="0.3">
      <c r="B8" s="61" t="s">
        <v>78</v>
      </c>
      <c r="C8" s="31" t="s">
        <v>126</v>
      </c>
      <c r="D8" s="156">
        <v>1680.62311</v>
      </c>
      <c r="E8" s="157">
        <v>2585.2255500000001</v>
      </c>
      <c r="F8" s="158">
        <v>2601.4000500000002</v>
      </c>
    </row>
    <row r="9" spans="2:10" x14ac:dyDescent="0.3">
      <c r="B9" s="61" t="s">
        <v>79</v>
      </c>
      <c r="C9" s="31" t="s">
        <v>126</v>
      </c>
      <c r="D9" s="156">
        <v>1668.5350000000001</v>
      </c>
      <c r="E9" s="157">
        <v>1221.365</v>
      </c>
      <c r="F9" s="158">
        <v>635.53200000000004</v>
      </c>
    </row>
    <row r="10" spans="2:10" x14ac:dyDescent="0.3">
      <c r="B10" s="61" t="s">
        <v>80</v>
      </c>
      <c r="C10" s="31" t="s">
        <v>126</v>
      </c>
      <c r="D10" s="156">
        <v>622.04343896453804</v>
      </c>
      <c r="E10" s="157">
        <v>479.216989592</v>
      </c>
      <c r="F10" s="158">
        <v>312.57067493</v>
      </c>
    </row>
    <row r="11" spans="2:10" x14ac:dyDescent="0.3">
      <c r="B11" s="61" t="s">
        <v>81</v>
      </c>
      <c r="C11" t="s">
        <v>126</v>
      </c>
      <c r="D11" s="192"/>
      <c r="E11" s="193"/>
      <c r="F11" s="193"/>
    </row>
    <row r="12" spans="2:10" ht="14.4" thickBot="1" x14ac:dyDescent="0.35">
      <c r="B12" s="159" t="s">
        <v>260</v>
      </c>
      <c r="C12" s="55" t="s">
        <v>2</v>
      </c>
      <c r="D12" s="55">
        <v>3971.2015489645401</v>
      </c>
      <c r="E12" s="55">
        <v>4285.8075395919996</v>
      </c>
      <c r="F12" s="56">
        <v>3549.5027249300001</v>
      </c>
    </row>
    <row r="13" spans="2:10" x14ac:dyDescent="0.3">
      <c r="B13" s="48" t="s">
        <v>261</v>
      </c>
      <c r="C13" s="87" t="s">
        <v>2</v>
      </c>
      <c r="D13" s="86" t="s">
        <v>2</v>
      </c>
      <c r="E13" s="87" t="s">
        <v>2</v>
      </c>
      <c r="F13" s="88" t="s">
        <v>2</v>
      </c>
    </row>
    <row r="14" spans="2:10" x14ac:dyDescent="0.3">
      <c r="B14" s="61" t="s">
        <v>78</v>
      </c>
      <c r="C14" s="31" t="s">
        <v>126</v>
      </c>
      <c r="D14" s="156">
        <v>7711.7887899999996</v>
      </c>
      <c r="E14" s="157">
        <v>10742.9928848</v>
      </c>
      <c r="F14" s="158">
        <v>12293.3173456</v>
      </c>
    </row>
    <row r="15" spans="2:10" x14ac:dyDescent="0.3">
      <c r="B15" s="61" t="s">
        <v>79</v>
      </c>
      <c r="C15" s="31" t="s">
        <v>126</v>
      </c>
      <c r="D15" s="156">
        <v>2318.0300000000002</v>
      </c>
      <c r="E15" s="157">
        <v>3306.4961731200001</v>
      </c>
      <c r="F15" s="158">
        <v>3222.6715616000001</v>
      </c>
    </row>
    <row r="16" spans="2:10" x14ac:dyDescent="0.3">
      <c r="B16" s="61" t="s">
        <v>80</v>
      </c>
      <c r="C16" s="31" t="s">
        <v>126</v>
      </c>
      <c r="D16" s="156">
        <v>3583.9721607332799</v>
      </c>
      <c r="E16" s="157">
        <v>2104.8504008999998</v>
      </c>
      <c r="F16" s="158">
        <v>768.84940556000004</v>
      </c>
    </row>
    <row r="17" spans="2:6" x14ac:dyDescent="0.3">
      <c r="B17" s="61" t="s">
        <v>81</v>
      </c>
      <c r="C17" t="s">
        <v>126</v>
      </c>
      <c r="D17" s="192">
        <v>3.6</v>
      </c>
      <c r="E17" s="193">
        <v>4.2564000000000002</v>
      </c>
      <c r="F17" s="193">
        <v>1.8546</v>
      </c>
    </row>
    <row r="18" spans="2:6" x14ac:dyDescent="0.3">
      <c r="B18" s="159" t="s">
        <v>262</v>
      </c>
      <c r="C18" s="55" t="s">
        <v>2</v>
      </c>
      <c r="D18" s="55">
        <v>13617.390950733299</v>
      </c>
      <c r="E18" s="55">
        <v>16158.595858819999</v>
      </c>
      <c r="F18" s="56">
        <v>16286.714392759999</v>
      </c>
    </row>
    <row r="19" spans="2:6" x14ac:dyDescent="0.3">
      <c r="B19" s="159" t="str">
        <f>"Total:"</f>
        <v>Total:</v>
      </c>
      <c r="C19" s="55" t="s">
        <v>2</v>
      </c>
      <c r="D19" s="55">
        <v>17588.592499697799</v>
      </c>
      <c r="E19" s="55">
        <v>20444.403398412</v>
      </c>
      <c r="F19" s="56">
        <v>19836.217117690001</v>
      </c>
    </row>
    <row r="20" spans="2:6" x14ac:dyDescent="0.3">
      <c r="B20" s="1" t="s">
        <v>2</v>
      </c>
    </row>
  </sheetData>
  <sheetProtection sheet="1" objects="1" scenarios="1"/>
  <autoFilter ref="B6:F19" xr:uid="{00000000-0009-0000-0000-00003C000000}"/>
  <mergeCells count="4">
    <mergeCell ref="B1:F1"/>
    <mergeCell ref="B2:F2"/>
    <mergeCell ref="B3:F3"/>
    <mergeCell ref="B4:F4"/>
  </mergeCells>
  <hyperlinks>
    <hyperlink ref="J1" location="Index!A1" display="Return to Index" xr:uid="{A1E06BBC-640F-48B3-A5E4-E59912963865}"/>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CCCCFF"/>
  </sheetPr>
  <dimension ref="B1:J30"/>
  <sheetViews>
    <sheetView showGridLines="0" workbookViewId="0">
      <selection activeCell="J1" sqref="J1"/>
    </sheetView>
  </sheetViews>
  <sheetFormatPr defaultRowHeight="13.8" x14ac:dyDescent="0.3"/>
  <cols>
    <col min="1" max="1" width="4" customWidth="1"/>
    <col min="2" max="2" width="50" customWidth="1"/>
    <col min="3" max="6" width="17.33203125" customWidth="1"/>
    <col min="7" max="8" width="15.5546875" customWidth="1"/>
  </cols>
  <sheetData>
    <row r="1" spans="2:10" x14ac:dyDescent="0.3">
      <c r="B1" s="257" t="s">
        <v>0</v>
      </c>
      <c r="C1" s="257"/>
      <c r="D1" s="257"/>
      <c r="E1" s="257"/>
      <c r="F1" s="257"/>
      <c r="G1" s="3"/>
      <c r="J1" s="27" t="s">
        <v>427</v>
      </c>
    </row>
    <row r="2" spans="2:10" x14ac:dyDescent="0.3">
      <c r="B2" s="257" t="s">
        <v>53</v>
      </c>
      <c r="C2" s="257"/>
      <c r="D2" s="257"/>
      <c r="E2" s="257"/>
      <c r="F2" s="257"/>
    </row>
    <row r="3" spans="2:10" x14ac:dyDescent="0.3">
      <c r="B3" s="257" t="s">
        <v>375</v>
      </c>
      <c r="C3" s="257"/>
      <c r="D3" s="257"/>
      <c r="E3" s="257"/>
      <c r="F3" s="257"/>
    </row>
    <row r="4" spans="2:10" x14ac:dyDescent="0.3">
      <c r="B4" s="257" t="s">
        <v>377</v>
      </c>
      <c r="C4" s="257"/>
      <c r="D4" s="257"/>
      <c r="E4" s="257"/>
      <c r="F4" s="257"/>
    </row>
    <row r="6" spans="2:10" ht="28.2" thickBot="1" x14ac:dyDescent="0.35">
      <c r="B6" s="84" t="s">
        <v>204</v>
      </c>
      <c r="C6" s="84" t="s">
        <v>72</v>
      </c>
      <c r="D6" s="84" t="s">
        <v>258</v>
      </c>
      <c r="E6" s="84" t="s">
        <v>261</v>
      </c>
      <c r="F6" s="84" t="s">
        <v>83</v>
      </c>
    </row>
    <row r="7" spans="2:10" x14ac:dyDescent="0.3">
      <c r="B7" s="48" t="s">
        <v>431</v>
      </c>
      <c r="C7" s="23" t="s">
        <v>2</v>
      </c>
      <c r="D7" s="23" t="s">
        <v>2</v>
      </c>
      <c r="E7" s="23" t="s">
        <v>2</v>
      </c>
      <c r="F7" s="28"/>
    </row>
    <row r="8" spans="2:10" x14ac:dyDescent="0.3">
      <c r="B8" s="49" t="s">
        <v>368</v>
      </c>
      <c r="C8" s="51"/>
      <c r="D8" s="51"/>
      <c r="E8" s="51"/>
      <c r="F8" s="50"/>
    </row>
    <row r="9" spans="2:10" x14ac:dyDescent="0.3">
      <c r="B9" s="53" t="s">
        <v>102</v>
      </c>
      <c r="C9" s="31" t="s">
        <v>126</v>
      </c>
      <c r="D9" s="157">
        <v>161.37450000000001</v>
      </c>
      <c r="E9" s="157">
        <v>2754.2883099999999</v>
      </c>
      <c r="F9" s="156">
        <v>2915.6628099999998</v>
      </c>
    </row>
    <row r="10" spans="2:10" x14ac:dyDescent="0.3">
      <c r="B10" s="53" t="s">
        <v>103</v>
      </c>
      <c r="C10" s="31" t="s">
        <v>126</v>
      </c>
      <c r="D10" s="157">
        <v>61.29</v>
      </c>
      <c r="E10" s="157">
        <v>543.75</v>
      </c>
      <c r="F10" s="156">
        <v>605.04</v>
      </c>
    </row>
    <row r="11" spans="2:10" x14ac:dyDescent="0.3">
      <c r="B11" s="53" t="s">
        <v>104</v>
      </c>
      <c r="C11" s="31" t="s">
        <v>126</v>
      </c>
      <c r="D11" s="157">
        <v>175</v>
      </c>
      <c r="E11" s="157">
        <v>753.75</v>
      </c>
      <c r="F11" s="156">
        <v>928.75</v>
      </c>
    </row>
    <row r="12" spans="2:10" x14ac:dyDescent="0.3">
      <c r="B12" s="49" t="s">
        <v>429</v>
      </c>
      <c r="C12" s="31"/>
      <c r="D12" s="157"/>
      <c r="E12" s="157"/>
      <c r="F12" s="156"/>
    </row>
    <row r="13" spans="2:10" x14ac:dyDescent="0.3">
      <c r="B13" s="53" t="s">
        <v>106</v>
      </c>
      <c r="C13" s="31" t="s">
        <v>126</v>
      </c>
      <c r="D13" s="157">
        <v>222.75971000000001</v>
      </c>
      <c r="E13" s="157">
        <v>809.15</v>
      </c>
      <c r="F13" s="156">
        <v>1031.9097099999999</v>
      </c>
    </row>
    <row r="14" spans="2:10" x14ac:dyDescent="0.3">
      <c r="B14" s="53" t="s">
        <v>109</v>
      </c>
      <c r="C14" s="31" t="s">
        <v>126</v>
      </c>
      <c r="D14" s="157">
        <v>94.224500000000006</v>
      </c>
      <c r="E14" s="157">
        <v>262.56</v>
      </c>
      <c r="F14" s="156">
        <v>356.78449999999998</v>
      </c>
    </row>
    <row r="15" spans="2:10" x14ac:dyDescent="0.3">
      <c r="B15" s="49" t="s">
        <v>430</v>
      </c>
      <c r="C15" s="31"/>
      <c r="D15" s="157"/>
      <c r="E15" s="157"/>
      <c r="F15" s="156"/>
    </row>
    <row r="16" spans="2:10" x14ac:dyDescent="0.3">
      <c r="B16" s="53" t="s">
        <v>110</v>
      </c>
      <c r="C16" s="31" t="s">
        <v>126</v>
      </c>
      <c r="D16" s="157">
        <v>965.97439999999995</v>
      </c>
      <c r="E16" s="157">
        <v>2588.2904800000001</v>
      </c>
      <c r="F16" s="156">
        <v>3554.2648800000002</v>
      </c>
    </row>
    <row r="17" spans="2:6" x14ac:dyDescent="0.3">
      <c r="B17" s="69" t="s">
        <v>112</v>
      </c>
      <c r="C17" s="55" t="s">
        <v>2</v>
      </c>
      <c r="D17" s="55">
        <v>1680.62311</v>
      </c>
      <c r="E17" s="55">
        <v>7711.7887899999996</v>
      </c>
      <c r="F17" s="55">
        <v>9392.4118999999992</v>
      </c>
    </row>
    <row r="18" spans="2:6" x14ac:dyDescent="0.3">
      <c r="B18" s="60" t="s">
        <v>435</v>
      </c>
      <c r="C18" s="51" t="s">
        <v>2</v>
      </c>
      <c r="D18" s="51" t="s">
        <v>2</v>
      </c>
      <c r="E18" s="51" t="s">
        <v>2</v>
      </c>
      <c r="F18" s="50"/>
    </row>
    <row r="19" spans="2:6" x14ac:dyDescent="0.3">
      <c r="B19" s="58" t="s">
        <v>432</v>
      </c>
      <c r="C19" s="31" t="s">
        <v>126</v>
      </c>
      <c r="D19" s="157">
        <v>1163.4449999999999</v>
      </c>
      <c r="E19" s="157">
        <v>761.47</v>
      </c>
      <c r="F19" s="156">
        <v>1924.915</v>
      </c>
    </row>
    <row r="20" spans="2:6" x14ac:dyDescent="0.3">
      <c r="B20" s="58" t="s">
        <v>433</v>
      </c>
      <c r="C20" s="31" t="s">
        <v>126</v>
      </c>
      <c r="D20" s="157">
        <v>80.150000000000006</v>
      </c>
      <c r="E20" s="157">
        <v>151.15</v>
      </c>
      <c r="F20" s="156">
        <v>231.3</v>
      </c>
    </row>
    <row r="21" spans="2:6" x14ac:dyDescent="0.3">
      <c r="B21" s="58" t="s">
        <v>434</v>
      </c>
      <c r="C21" s="31" t="s">
        <v>126</v>
      </c>
      <c r="D21" s="157">
        <v>424.94</v>
      </c>
      <c r="E21" s="157">
        <v>1405.41</v>
      </c>
      <c r="F21" s="156">
        <v>1830.35</v>
      </c>
    </row>
    <row r="22" spans="2:6" x14ac:dyDescent="0.3">
      <c r="B22" s="69" t="s">
        <v>113</v>
      </c>
      <c r="C22" s="55" t="s">
        <v>2</v>
      </c>
      <c r="D22" s="55">
        <v>1668.5350000000001</v>
      </c>
      <c r="E22" s="55">
        <v>2318.0300000000002</v>
      </c>
      <c r="F22" s="55">
        <v>3986.5650000000001</v>
      </c>
    </row>
    <row r="23" spans="2:6" x14ac:dyDescent="0.3">
      <c r="B23" s="60" t="s">
        <v>436</v>
      </c>
      <c r="C23" s="51" t="s">
        <v>2</v>
      </c>
      <c r="D23" s="51" t="s">
        <v>2</v>
      </c>
      <c r="E23" s="51" t="s">
        <v>2</v>
      </c>
      <c r="F23" s="50"/>
    </row>
    <row r="24" spans="2:6" x14ac:dyDescent="0.3">
      <c r="B24" s="58" t="s">
        <v>437</v>
      </c>
      <c r="C24" s="31" t="s">
        <v>126</v>
      </c>
      <c r="D24" s="157">
        <v>622.04343896453804</v>
      </c>
      <c r="E24" s="157">
        <v>3583.9721607332799</v>
      </c>
      <c r="F24" s="156">
        <v>4206.0155996978201</v>
      </c>
    </row>
    <row r="25" spans="2:6" x14ac:dyDescent="0.3">
      <c r="B25" s="69" t="s">
        <v>114</v>
      </c>
      <c r="C25" s="55" t="s">
        <v>2</v>
      </c>
      <c r="D25" s="55">
        <v>622.04343896453804</v>
      </c>
      <c r="E25" s="55">
        <v>3583.9721607332799</v>
      </c>
      <c r="F25" s="55">
        <v>4206.0155996978201</v>
      </c>
    </row>
    <row r="26" spans="2:6" x14ac:dyDescent="0.3">
      <c r="B26" s="57" t="s">
        <v>81</v>
      </c>
      <c r="C26" s="51" t="s">
        <v>2</v>
      </c>
      <c r="D26" s="51" t="s">
        <v>2</v>
      </c>
      <c r="E26" s="51" t="s">
        <v>2</v>
      </c>
      <c r="F26" s="50"/>
    </row>
    <row r="27" spans="2:6" x14ac:dyDescent="0.3">
      <c r="B27" s="61" t="s">
        <v>205</v>
      </c>
      <c r="C27" s="31" t="s">
        <v>126</v>
      </c>
      <c r="D27" s="157"/>
      <c r="E27" s="157">
        <v>3.6</v>
      </c>
      <c r="F27" s="156">
        <v>3.6</v>
      </c>
    </row>
    <row r="28" spans="2:6" x14ac:dyDescent="0.3">
      <c r="B28" s="69" t="s">
        <v>118</v>
      </c>
      <c r="C28" s="55" t="s">
        <v>2</v>
      </c>
      <c r="D28" s="55">
        <v>0</v>
      </c>
      <c r="E28" s="55">
        <v>3.6</v>
      </c>
      <c r="F28" s="55">
        <v>3.6</v>
      </c>
    </row>
    <row r="29" spans="2:6" ht="14.4" thickBot="1" x14ac:dyDescent="0.35">
      <c r="B29" s="208" t="str">
        <f>"Total:"</f>
        <v>Total:</v>
      </c>
      <c r="C29" s="74" t="s">
        <v>2</v>
      </c>
      <c r="D29" s="74">
        <v>3971.2015489645401</v>
      </c>
      <c r="E29" s="74">
        <v>13617.390950733299</v>
      </c>
      <c r="F29" s="74">
        <v>17588.592499697799</v>
      </c>
    </row>
    <row r="30" spans="2:6" x14ac:dyDescent="0.3">
      <c r="B30" s="1" t="s">
        <v>2</v>
      </c>
    </row>
  </sheetData>
  <sheetProtection sheet="1" objects="1" scenarios="1"/>
  <autoFilter ref="B6:F29" xr:uid="{00000000-0009-0000-0000-00003D000000}"/>
  <mergeCells count="4">
    <mergeCell ref="B1:F1"/>
    <mergeCell ref="B2:F2"/>
    <mergeCell ref="B3:F3"/>
    <mergeCell ref="B4:F4"/>
  </mergeCells>
  <hyperlinks>
    <hyperlink ref="J1" location="Index!A1" display="Return to Index" xr:uid="{9914E6E7-6660-4A09-81E9-144D8D53071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B1:J11"/>
  <sheetViews>
    <sheetView showGridLines="0" workbookViewId="0">
      <selection activeCell="J1" sqref="J1"/>
    </sheetView>
  </sheetViews>
  <sheetFormatPr defaultRowHeight="13.8" x14ac:dyDescent="0.3"/>
  <cols>
    <col min="1" max="1" width="4" customWidth="1"/>
    <col min="2" max="2" width="50.109375" customWidth="1"/>
    <col min="3" max="6" width="17.109375" customWidth="1"/>
    <col min="7" max="8" width="16.44140625" customWidth="1"/>
  </cols>
  <sheetData>
    <row r="1" spans="2:10" x14ac:dyDescent="0.3">
      <c r="B1" s="255" t="s">
        <v>0</v>
      </c>
      <c r="C1" s="255"/>
      <c r="D1" s="255"/>
      <c r="E1" s="255"/>
      <c r="F1" s="255"/>
      <c r="J1" s="27" t="s">
        <v>427</v>
      </c>
    </row>
    <row r="2" spans="2:10" x14ac:dyDescent="0.3">
      <c r="B2" s="255" t="s">
        <v>7</v>
      </c>
      <c r="C2" s="255"/>
      <c r="D2" s="255"/>
      <c r="E2" s="255"/>
      <c r="F2" s="255"/>
    </row>
    <row r="3" spans="2:10" x14ac:dyDescent="0.3">
      <c r="B3" s="257" t="s">
        <v>379</v>
      </c>
      <c r="C3" s="255"/>
      <c r="D3" s="255"/>
      <c r="E3" s="255"/>
      <c r="F3" s="255"/>
    </row>
    <row r="4" spans="2:10" x14ac:dyDescent="0.3">
      <c r="B4" s="255" t="s">
        <v>374</v>
      </c>
      <c r="C4" s="255"/>
      <c r="D4" s="255"/>
      <c r="E4" s="255"/>
      <c r="F4" s="255"/>
    </row>
    <row r="6" spans="2:10" ht="14.4" thickBot="1" x14ac:dyDescent="0.35">
      <c r="B6" s="83" t="s">
        <v>71</v>
      </c>
      <c r="C6" s="84" t="s">
        <v>72</v>
      </c>
      <c r="D6" s="84" t="s">
        <v>73</v>
      </c>
      <c r="E6" s="84" t="s">
        <v>74</v>
      </c>
      <c r="F6" s="85" t="s">
        <v>75</v>
      </c>
    </row>
    <row r="7" spans="2:10" x14ac:dyDescent="0.3">
      <c r="B7" s="119" t="s">
        <v>123</v>
      </c>
      <c r="C7" s="31" t="s">
        <v>84</v>
      </c>
      <c r="D7" s="32">
        <v>15169199</v>
      </c>
      <c r="E7" s="33">
        <v>13334341</v>
      </c>
      <c r="F7" s="34">
        <v>12809756.9629991</v>
      </c>
    </row>
    <row r="8" spans="2:10" x14ac:dyDescent="0.3">
      <c r="B8" s="119" t="s">
        <v>128</v>
      </c>
      <c r="C8" s="31" t="s">
        <v>126</v>
      </c>
      <c r="D8" s="32">
        <v>24347063</v>
      </c>
      <c r="E8" s="33">
        <v>22983577.210000001</v>
      </c>
      <c r="F8" s="34">
        <v>19974233.363636401</v>
      </c>
    </row>
    <row r="9" spans="2:10" ht="14.4" thickBot="1" x14ac:dyDescent="0.35">
      <c r="B9" s="120" t="s">
        <v>446</v>
      </c>
      <c r="C9" s="25" t="s">
        <v>127</v>
      </c>
      <c r="D9" s="65">
        <v>0.62304019996169602</v>
      </c>
      <c r="E9" s="63">
        <v>0.58016822185685002</v>
      </c>
      <c r="F9" s="64">
        <v>0.64131408700399195</v>
      </c>
    </row>
    <row r="10" spans="2:10" x14ac:dyDescent="0.3">
      <c r="B10" s="2"/>
      <c r="C10" s="2"/>
      <c r="D10" s="2"/>
      <c r="E10" s="2"/>
      <c r="F10" s="2"/>
    </row>
    <row r="11" spans="2:10" x14ac:dyDescent="0.3">
      <c r="B11" s="1" t="s">
        <v>2</v>
      </c>
    </row>
  </sheetData>
  <sheetProtection sheet="1" objects="1" scenarios="1"/>
  <autoFilter ref="B6:F10" xr:uid="{00000000-0009-0000-0000-000008000000}"/>
  <mergeCells count="4">
    <mergeCell ref="B1:F1"/>
    <mergeCell ref="B2:F2"/>
    <mergeCell ref="B3:F3"/>
    <mergeCell ref="B4:F4"/>
  </mergeCells>
  <hyperlinks>
    <hyperlink ref="J1" location="Index!A1" display="Return to Index" xr:uid="{E2E29863-7BB1-4F9E-8CF2-69CAADE6236C}"/>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CCCCFF"/>
  </sheetPr>
  <dimension ref="B1:J14"/>
  <sheetViews>
    <sheetView showGridLines="0" workbookViewId="0">
      <selection activeCell="J1" sqref="J1"/>
    </sheetView>
  </sheetViews>
  <sheetFormatPr defaultRowHeight="13.8" x14ac:dyDescent="0.3"/>
  <cols>
    <col min="1" max="1" width="4" customWidth="1"/>
    <col min="2" max="2" width="66.33203125" customWidth="1"/>
    <col min="3" max="8" width="17.88671875" customWidth="1"/>
  </cols>
  <sheetData>
    <row r="1" spans="2:10" x14ac:dyDescent="0.3">
      <c r="B1" s="255" t="s">
        <v>0</v>
      </c>
      <c r="C1" s="255"/>
      <c r="D1" s="255"/>
      <c r="E1" s="255"/>
      <c r="F1" s="255"/>
      <c r="G1" s="255"/>
      <c r="H1" s="255"/>
      <c r="J1" s="27" t="s">
        <v>427</v>
      </c>
    </row>
    <row r="2" spans="2:10" x14ac:dyDescent="0.3">
      <c r="B2" s="255" t="s">
        <v>54</v>
      </c>
      <c r="C2" s="255"/>
      <c r="D2" s="255"/>
      <c r="E2" s="255"/>
      <c r="F2" s="255"/>
      <c r="G2" s="255"/>
      <c r="H2" s="255"/>
    </row>
    <row r="3" spans="2:10" x14ac:dyDescent="0.3">
      <c r="B3" s="255" t="s">
        <v>375</v>
      </c>
      <c r="C3" s="255"/>
      <c r="D3" s="255"/>
      <c r="E3" s="255"/>
      <c r="F3" s="255"/>
      <c r="G3" s="255"/>
      <c r="H3" s="255"/>
    </row>
    <row r="4" spans="2:10" x14ac:dyDescent="0.3">
      <c r="B4" s="255" t="s">
        <v>377</v>
      </c>
      <c r="C4" s="255"/>
      <c r="D4" s="255"/>
      <c r="E4" s="255"/>
      <c r="F4" s="255"/>
      <c r="G4" s="255"/>
      <c r="H4" s="255"/>
    </row>
    <row r="6" spans="2:10" ht="14.4" thickBot="1" x14ac:dyDescent="0.35">
      <c r="B6" s="169" t="s">
        <v>71</v>
      </c>
      <c r="C6" s="169" t="s">
        <v>72</v>
      </c>
      <c r="D6" s="169" t="s">
        <v>78</v>
      </c>
      <c r="E6" s="169" t="s">
        <v>79</v>
      </c>
      <c r="F6" s="169" t="s">
        <v>80</v>
      </c>
      <c r="G6" s="169" t="s">
        <v>81</v>
      </c>
      <c r="H6" s="169" t="s">
        <v>83</v>
      </c>
    </row>
    <row r="7" spans="2:10" s="214" customFormat="1" x14ac:dyDescent="0.3">
      <c r="B7" s="215" t="s">
        <v>263</v>
      </c>
      <c r="C7" s="216" t="s">
        <v>126</v>
      </c>
      <c r="D7" s="217"/>
      <c r="E7" s="217"/>
      <c r="F7" s="217"/>
      <c r="G7" s="217"/>
      <c r="H7" s="224"/>
    </row>
    <row r="8" spans="2:10" s="214" customFormat="1" x14ac:dyDescent="0.3">
      <c r="B8" s="218" t="s">
        <v>264</v>
      </c>
      <c r="C8" s="219" t="s">
        <v>126</v>
      </c>
      <c r="D8" s="220"/>
      <c r="E8" s="220"/>
      <c r="F8" s="220"/>
      <c r="G8" s="220"/>
      <c r="H8" s="225"/>
    </row>
    <row r="9" spans="2:10" s="214" customFormat="1" x14ac:dyDescent="0.3">
      <c r="B9" s="218" t="s">
        <v>265</v>
      </c>
      <c r="C9" s="219" t="s">
        <v>126</v>
      </c>
      <c r="D9" s="220"/>
      <c r="E9" s="220"/>
      <c r="F9" s="220"/>
      <c r="G9" s="220"/>
      <c r="H9" s="225"/>
    </row>
    <row r="10" spans="2:10" s="214" customFormat="1" x14ac:dyDescent="0.3">
      <c r="B10" s="218" t="s">
        <v>266</v>
      </c>
      <c r="C10" s="219" t="s">
        <v>126</v>
      </c>
      <c r="D10" s="220">
        <v>1409.12879</v>
      </c>
      <c r="E10" s="220">
        <v>198.08</v>
      </c>
      <c r="F10" s="220">
        <v>2580.4221607332802</v>
      </c>
      <c r="G10" s="220">
        <v>0</v>
      </c>
      <c r="H10" s="225">
        <v>4187.6309507332799</v>
      </c>
    </row>
    <row r="11" spans="2:10" s="214" customFormat="1" x14ac:dyDescent="0.3">
      <c r="B11" s="218" t="s">
        <v>267</v>
      </c>
      <c r="C11" s="219" t="s">
        <v>126</v>
      </c>
      <c r="D11" s="220"/>
      <c r="E11" s="220"/>
      <c r="F11" s="220"/>
      <c r="G11" s="220"/>
      <c r="H11" s="225"/>
    </row>
    <row r="12" spans="2:10" s="214" customFormat="1" x14ac:dyDescent="0.3">
      <c r="B12" s="218" t="s">
        <v>268</v>
      </c>
      <c r="C12" s="219" t="s">
        <v>126</v>
      </c>
      <c r="D12" s="220"/>
      <c r="E12" s="220"/>
      <c r="F12" s="220"/>
      <c r="G12" s="220"/>
      <c r="H12" s="225"/>
    </row>
    <row r="13" spans="2:10" ht="14.4" thickBot="1" x14ac:dyDescent="0.35">
      <c r="B13" s="73" t="str">
        <f>"Total:"</f>
        <v>Total:</v>
      </c>
      <c r="C13" s="177" t="s">
        <v>2</v>
      </c>
      <c r="D13" s="221">
        <v>1409.12879</v>
      </c>
      <c r="E13" s="221">
        <v>198.08</v>
      </c>
      <c r="F13" s="221">
        <v>2580.4221607332802</v>
      </c>
      <c r="G13" s="222">
        <v>0</v>
      </c>
      <c r="H13" s="223">
        <v>4187.6309507332799</v>
      </c>
    </row>
    <row r="14" spans="2:10" x14ac:dyDescent="0.3">
      <c r="B14" s="1" t="s">
        <v>2</v>
      </c>
    </row>
  </sheetData>
  <sheetProtection sheet="1" objects="1" scenarios="1"/>
  <autoFilter ref="B6:H13" xr:uid="{00000000-0009-0000-0000-00003E000000}"/>
  <mergeCells count="4">
    <mergeCell ref="B1:H1"/>
    <mergeCell ref="B2:H2"/>
    <mergeCell ref="B3:H3"/>
    <mergeCell ref="B4:H4"/>
  </mergeCells>
  <hyperlinks>
    <hyperlink ref="J1" location="Index!A1" display="Return to Index" xr:uid="{D8541A2B-6CE1-4D3F-9E90-347C8BCC0F07}"/>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CCCCFF"/>
  </sheetPr>
  <dimension ref="B1:J14"/>
  <sheetViews>
    <sheetView showGridLines="0" workbookViewId="0">
      <selection activeCell="J1" sqref="J1"/>
    </sheetView>
  </sheetViews>
  <sheetFormatPr defaultRowHeight="13.8" x14ac:dyDescent="0.3"/>
  <cols>
    <col min="1" max="1" width="4" customWidth="1"/>
    <col min="2" max="2" width="62.33203125" customWidth="1"/>
    <col min="3" max="8" width="17.33203125" customWidth="1"/>
  </cols>
  <sheetData>
    <row r="1" spans="2:10" x14ac:dyDescent="0.3">
      <c r="B1" s="255" t="s">
        <v>0</v>
      </c>
      <c r="C1" s="255"/>
      <c r="D1" s="255"/>
      <c r="E1" s="255"/>
      <c r="F1" s="255"/>
      <c r="G1" s="255" t="s">
        <v>70</v>
      </c>
      <c r="H1" s="255"/>
      <c r="J1" s="27" t="s">
        <v>427</v>
      </c>
    </row>
    <row r="2" spans="2:10" x14ac:dyDescent="0.3">
      <c r="B2" s="255" t="s">
        <v>55</v>
      </c>
      <c r="C2" s="255"/>
      <c r="D2" s="255"/>
      <c r="E2" s="255"/>
      <c r="F2" s="255"/>
      <c r="G2" s="255"/>
      <c r="H2" s="255"/>
    </row>
    <row r="3" spans="2:10" x14ac:dyDescent="0.3">
      <c r="B3" s="255" t="s">
        <v>375</v>
      </c>
      <c r="C3" s="255"/>
      <c r="D3" s="255"/>
      <c r="E3" s="255"/>
      <c r="F3" s="255"/>
      <c r="G3" s="255"/>
      <c r="H3" s="255"/>
    </row>
    <row r="4" spans="2:10" x14ac:dyDescent="0.3">
      <c r="B4" s="255" t="s">
        <v>377</v>
      </c>
      <c r="C4" s="255"/>
      <c r="D4" s="255"/>
      <c r="E4" s="255"/>
      <c r="F4" s="255"/>
      <c r="G4" s="255"/>
      <c r="H4" s="255"/>
    </row>
    <row r="6" spans="2:10" ht="14.4" thickBot="1" x14ac:dyDescent="0.35">
      <c r="B6" s="169" t="s">
        <v>71</v>
      </c>
      <c r="C6" s="169" t="s">
        <v>72</v>
      </c>
      <c r="D6" s="169" t="s">
        <v>78</v>
      </c>
      <c r="E6" s="169" t="s">
        <v>79</v>
      </c>
      <c r="F6" s="169" t="s">
        <v>80</v>
      </c>
      <c r="G6" s="169" t="s">
        <v>81</v>
      </c>
      <c r="H6" s="169" t="s">
        <v>83</v>
      </c>
    </row>
    <row r="7" spans="2:10" x14ac:dyDescent="0.3">
      <c r="B7" s="215" t="s">
        <v>269</v>
      </c>
      <c r="C7" s="216" t="s">
        <v>126</v>
      </c>
      <c r="D7" s="217"/>
      <c r="E7" s="217"/>
      <c r="F7" s="217"/>
      <c r="G7" s="217"/>
      <c r="H7" s="224"/>
    </row>
    <row r="8" spans="2:10" x14ac:dyDescent="0.3">
      <c r="B8" s="218" t="s">
        <v>270</v>
      </c>
      <c r="C8" s="219" t="s">
        <v>126</v>
      </c>
      <c r="D8" s="220">
        <v>150.21</v>
      </c>
      <c r="E8" s="220">
        <v>158.39500000000001</v>
      </c>
      <c r="F8" s="220"/>
      <c r="G8" s="220"/>
      <c r="H8" s="225">
        <v>308.60500000000002</v>
      </c>
    </row>
    <row r="9" spans="2:10" x14ac:dyDescent="0.3">
      <c r="B9" s="218" t="s">
        <v>271</v>
      </c>
      <c r="C9" s="219" t="s">
        <v>126</v>
      </c>
      <c r="D9" s="220"/>
      <c r="E9" s="220"/>
      <c r="F9" s="220"/>
      <c r="G9" s="220"/>
      <c r="H9" s="225"/>
    </row>
    <row r="10" spans="2:10" x14ac:dyDescent="0.3">
      <c r="B10" s="218" t="s">
        <v>272</v>
      </c>
      <c r="C10" s="219" t="s">
        <v>126</v>
      </c>
      <c r="D10" s="220">
        <v>865.78440000000001</v>
      </c>
      <c r="E10" s="220">
        <v>382.7</v>
      </c>
      <c r="F10" s="220">
        <v>1.0649999999999999</v>
      </c>
      <c r="G10" s="220"/>
      <c r="H10" s="225">
        <v>1249.5494000000001</v>
      </c>
    </row>
    <row r="11" spans="2:10" x14ac:dyDescent="0.3">
      <c r="B11" s="218" t="s">
        <v>273</v>
      </c>
      <c r="C11" s="219" t="s">
        <v>126</v>
      </c>
      <c r="D11" s="220"/>
      <c r="E11" s="220"/>
      <c r="F11" s="220"/>
      <c r="G11" s="220"/>
      <c r="H11" s="225"/>
    </row>
    <row r="12" spans="2:10" x14ac:dyDescent="0.3">
      <c r="B12" s="218" t="s">
        <v>274</v>
      </c>
      <c r="C12" s="219" t="s">
        <v>126</v>
      </c>
      <c r="D12" s="220">
        <v>184.3015</v>
      </c>
      <c r="E12" s="220"/>
      <c r="F12" s="220">
        <v>7.75</v>
      </c>
      <c r="G12" s="220"/>
      <c r="H12" s="225">
        <v>192.0515</v>
      </c>
    </row>
    <row r="13" spans="2:10" ht="14.4" thickBot="1" x14ac:dyDescent="0.35">
      <c r="B13" s="73" t="str">
        <f>"Total:"</f>
        <v>Total:</v>
      </c>
      <c r="C13" s="177" t="s">
        <v>2</v>
      </c>
      <c r="D13" s="221">
        <v>1200.2959000000001</v>
      </c>
      <c r="E13" s="221">
        <v>541.09500000000003</v>
      </c>
      <c r="F13" s="221">
        <v>8.8149999999999995</v>
      </c>
      <c r="G13" s="222">
        <v>0</v>
      </c>
      <c r="H13" s="223">
        <v>1750.2058999999999</v>
      </c>
    </row>
    <row r="14" spans="2:10" x14ac:dyDescent="0.3">
      <c r="B14" s="1" t="s">
        <v>2</v>
      </c>
    </row>
  </sheetData>
  <sheetProtection sheet="1" objects="1" scenarios="1"/>
  <autoFilter ref="B6:H13" xr:uid="{00000000-0009-0000-0000-00003F000000}"/>
  <mergeCells count="4">
    <mergeCell ref="B1:H1"/>
    <mergeCell ref="B2:H2"/>
    <mergeCell ref="B3:H3"/>
    <mergeCell ref="B4:H4"/>
  </mergeCells>
  <hyperlinks>
    <hyperlink ref="G1" location="'Contents'!A1" display="Back to contents page" xr:uid="{00000000-0004-0000-3F00-000000000000}"/>
    <hyperlink ref="J1" location="Index!A1" display="Return to Index" xr:uid="{98C804F8-9392-48D5-89BA-8FC4AF2F6236}"/>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CCCCFF"/>
  </sheetPr>
  <dimension ref="B1:J16"/>
  <sheetViews>
    <sheetView showGridLines="0" workbookViewId="0">
      <selection activeCell="G26" sqref="G26"/>
    </sheetView>
  </sheetViews>
  <sheetFormatPr defaultRowHeight="13.8" x14ac:dyDescent="0.3"/>
  <cols>
    <col min="1" max="1" width="4" customWidth="1"/>
    <col min="2" max="2" width="76.44140625" customWidth="1"/>
    <col min="3" max="8" width="17.44140625" customWidth="1"/>
  </cols>
  <sheetData>
    <row r="1" spans="2:10" x14ac:dyDescent="0.3">
      <c r="B1" s="255" t="s">
        <v>0</v>
      </c>
      <c r="C1" s="255"/>
      <c r="D1" s="255"/>
      <c r="E1" s="255"/>
      <c r="F1" s="255"/>
      <c r="G1" s="255" t="s">
        <v>70</v>
      </c>
      <c r="H1" s="255"/>
      <c r="J1" s="27" t="s">
        <v>427</v>
      </c>
    </row>
    <row r="2" spans="2:10" x14ac:dyDescent="0.3">
      <c r="B2" s="255" t="s">
        <v>56</v>
      </c>
      <c r="C2" s="255"/>
      <c r="D2" s="255"/>
      <c r="E2" s="255"/>
      <c r="F2" s="255"/>
      <c r="G2" s="255"/>
      <c r="H2" s="255"/>
    </row>
    <row r="3" spans="2:10" x14ac:dyDescent="0.3">
      <c r="B3" s="255" t="s">
        <v>375</v>
      </c>
      <c r="C3" s="255"/>
      <c r="D3" s="255"/>
      <c r="E3" s="255"/>
      <c r="F3" s="255"/>
      <c r="G3" s="255"/>
      <c r="H3" s="255"/>
    </row>
    <row r="4" spans="2:10" x14ac:dyDescent="0.3">
      <c r="B4" s="255" t="s">
        <v>377</v>
      </c>
      <c r="C4" s="255"/>
      <c r="D4" s="255"/>
      <c r="E4" s="255"/>
      <c r="F4" s="255"/>
      <c r="G4" s="255"/>
      <c r="H4" s="255"/>
    </row>
    <row r="6" spans="2:10" ht="14.4" thickBot="1" x14ac:dyDescent="0.35">
      <c r="B6" s="169" t="s">
        <v>71</v>
      </c>
      <c r="C6" s="169" t="s">
        <v>72</v>
      </c>
      <c r="D6" s="169" t="s">
        <v>78</v>
      </c>
      <c r="E6" s="169" t="s">
        <v>79</v>
      </c>
      <c r="F6" s="169" t="s">
        <v>80</v>
      </c>
      <c r="G6" s="169" t="s">
        <v>81</v>
      </c>
      <c r="H6" s="169" t="s">
        <v>83</v>
      </c>
    </row>
    <row r="7" spans="2:10" x14ac:dyDescent="0.3">
      <c r="B7" s="215" t="s">
        <v>275</v>
      </c>
      <c r="C7" s="216" t="s">
        <v>126</v>
      </c>
      <c r="D7" s="217"/>
      <c r="E7" s="217"/>
      <c r="F7" s="217"/>
      <c r="G7" s="217"/>
      <c r="H7" s="224"/>
    </row>
    <row r="8" spans="2:10" x14ac:dyDescent="0.3">
      <c r="B8" s="218" t="s">
        <v>276</v>
      </c>
      <c r="C8" s="219" t="s">
        <v>126</v>
      </c>
      <c r="D8" s="220"/>
      <c r="E8" s="220"/>
      <c r="F8" s="220"/>
      <c r="G8" s="220"/>
      <c r="H8" s="225"/>
    </row>
    <row r="9" spans="2:10" x14ac:dyDescent="0.3">
      <c r="B9" s="218" t="s">
        <v>277</v>
      </c>
      <c r="C9" s="219" t="s">
        <v>126</v>
      </c>
      <c r="D9" s="220"/>
      <c r="E9" s="220"/>
      <c r="F9" s="220"/>
      <c r="G9" s="220"/>
      <c r="H9" s="225"/>
    </row>
    <row r="10" spans="2:10" x14ac:dyDescent="0.3">
      <c r="B10" s="218" t="s">
        <v>278</v>
      </c>
      <c r="C10" s="219" t="s">
        <v>126</v>
      </c>
      <c r="D10" s="220"/>
      <c r="E10" s="220"/>
      <c r="F10" s="220"/>
      <c r="G10" s="220"/>
      <c r="H10" s="225"/>
    </row>
    <row r="11" spans="2:10" x14ac:dyDescent="0.3">
      <c r="B11" s="218" t="s">
        <v>279</v>
      </c>
      <c r="C11" s="219" t="s">
        <v>126</v>
      </c>
      <c r="D11" s="220">
        <v>3497.25</v>
      </c>
      <c r="E11" s="220">
        <v>1446.9</v>
      </c>
      <c r="F11" s="220"/>
      <c r="G11" s="220">
        <v>3.6</v>
      </c>
      <c r="H11" s="225">
        <v>4947.75</v>
      </c>
    </row>
    <row r="12" spans="2:10" x14ac:dyDescent="0.3">
      <c r="B12" s="218" t="s">
        <v>280</v>
      </c>
      <c r="C12" s="219" t="s">
        <v>126</v>
      </c>
      <c r="D12" s="220">
        <v>2805.41</v>
      </c>
      <c r="E12" s="220">
        <v>673.05</v>
      </c>
      <c r="F12" s="220">
        <v>1003.55</v>
      </c>
      <c r="G12" s="220"/>
      <c r="H12" s="225">
        <v>4482.01</v>
      </c>
    </row>
    <row r="13" spans="2:10" x14ac:dyDescent="0.3">
      <c r="B13" s="218" t="s">
        <v>281</v>
      </c>
      <c r="C13" s="219" t="s">
        <v>126</v>
      </c>
      <c r="D13" s="220"/>
      <c r="E13" s="220"/>
      <c r="F13" s="220"/>
      <c r="G13" s="220"/>
      <c r="H13" s="225"/>
    </row>
    <row r="14" spans="2:10" x14ac:dyDescent="0.3">
      <c r="B14" s="218" t="s">
        <v>282</v>
      </c>
      <c r="C14" s="219" t="s">
        <v>126</v>
      </c>
      <c r="D14" s="220"/>
      <c r="E14" s="220"/>
      <c r="F14" s="220"/>
      <c r="G14" s="220"/>
      <c r="H14" s="225"/>
    </row>
    <row r="15" spans="2:10" ht="14.4" thickBot="1" x14ac:dyDescent="0.35">
      <c r="B15" s="73" t="str">
        <f>"Total:"</f>
        <v>Total:</v>
      </c>
      <c r="C15" s="177" t="s">
        <v>2</v>
      </c>
      <c r="D15" s="221">
        <v>6302.66</v>
      </c>
      <c r="E15" s="221">
        <v>2119.9499999999998</v>
      </c>
      <c r="F15" s="221">
        <v>1003.55</v>
      </c>
      <c r="G15" s="222">
        <v>3.6</v>
      </c>
      <c r="H15" s="223">
        <v>9429.76</v>
      </c>
    </row>
    <row r="16" spans="2:10" x14ac:dyDescent="0.3">
      <c r="B16" s="1" t="s">
        <v>2</v>
      </c>
    </row>
  </sheetData>
  <sheetProtection sheet="1" objects="1" scenarios="1"/>
  <autoFilter ref="B6:H15" xr:uid="{00000000-0009-0000-0000-000040000000}"/>
  <mergeCells count="4">
    <mergeCell ref="B1:H1"/>
    <mergeCell ref="B2:H2"/>
    <mergeCell ref="B3:H3"/>
    <mergeCell ref="B4:H4"/>
  </mergeCells>
  <hyperlinks>
    <hyperlink ref="G1" location="'Contents'!A1" display="Back to contents page" xr:uid="{00000000-0004-0000-4000-000000000000}"/>
    <hyperlink ref="J1" location="Index!A1" display="Return to Index" xr:uid="{1FA71043-C0BF-4891-8672-900DC6103D59}"/>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CCCCFF"/>
  </sheetPr>
  <dimension ref="B1:J16"/>
  <sheetViews>
    <sheetView showGridLines="0" workbookViewId="0">
      <selection activeCell="J1" sqref="J1"/>
    </sheetView>
  </sheetViews>
  <sheetFormatPr defaultRowHeight="13.8" x14ac:dyDescent="0.3"/>
  <cols>
    <col min="1" max="1" width="4" customWidth="1"/>
    <col min="2" max="2" width="71.44140625" customWidth="1"/>
    <col min="3" max="8" width="17.109375" customWidth="1"/>
  </cols>
  <sheetData>
    <row r="1" spans="2:10" x14ac:dyDescent="0.3">
      <c r="B1" s="255" t="s">
        <v>0</v>
      </c>
      <c r="C1" s="255"/>
      <c r="D1" s="255"/>
      <c r="E1" s="255"/>
      <c r="F1" s="255"/>
      <c r="G1" s="255" t="s">
        <v>70</v>
      </c>
      <c r="H1" s="255"/>
      <c r="J1" s="27" t="s">
        <v>427</v>
      </c>
    </row>
    <row r="2" spans="2:10" x14ac:dyDescent="0.3">
      <c r="B2" s="255" t="s">
        <v>57</v>
      </c>
      <c r="C2" s="255"/>
      <c r="D2" s="255"/>
      <c r="E2" s="255"/>
      <c r="F2" s="255"/>
      <c r="G2" s="255"/>
      <c r="H2" s="255"/>
    </row>
    <row r="3" spans="2:10" x14ac:dyDescent="0.3">
      <c r="B3" s="255" t="s">
        <v>375</v>
      </c>
      <c r="C3" s="255"/>
      <c r="D3" s="255"/>
      <c r="E3" s="255"/>
      <c r="F3" s="255"/>
      <c r="G3" s="255"/>
      <c r="H3" s="255"/>
    </row>
    <row r="4" spans="2:10" x14ac:dyDescent="0.3">
      <c r="B4" s="255" t="s">
        <v>1</v>
      </c>
      <c r="C4" s="255"/>
      <c r="D4" s="255"/>
      <c r="E4" s="255"/>
      <c r="F4" s="255"/>
      <c r="G4" s="255"/>
      <c r="H4" s="255"/>
    </row>
    <row r="6" spans="2:10" ht="14.4" thickBot="1" x14ac:dyDescent="0.35">
      <c r="B6" s="169" t="s">
        <v>71</v>
      </c>
      <c r="C6" s="169" t="s">
        <v>72</v>
      </c>
      <c r="D6" s="169" t="s">
        <v>78</v>
      </c>
      <c r="E6" s="169" t="s">
        <v>79</v>
      </c>
      <c r="F6" s="169" t="s">
        <v>80</v>
      </c>
      <c r="G6" s="169" t="s">
        <v>81</v>
      </c>
      <c r="H6" s="169" t="s">
        <v>83</v>
      </c>
    </row>
    <row r="7" spans="2:10" x14ac:dyDescent="0.3">
      <c r="B7" s="215" t="s">
        <v>283</v>
      </c>
      <c r="C7" s="216" t="s">
        <v>126</v>
      </c>
      <c r="D7" s="217"/>
      <c r="E7" s="217"/>
      <c r="F7" s="217"/>
      <c r="G7" s="217"/>
      <c r="H7" s="224"/>
    </row>
    <row r="8" spans="2:10" x14ac:dyDescent="0.3">
      <c r="B8" s="218" t="s">
        <v>284</v>
      </c>
      <c r="C8" s="219" t="s">
        <v>126</v>
      </c>
      <c r="D8" s="220">
        <v>50.064500000000002</v>
      </c>
      <c r="E8" s="220"/>
      <c r="F8" s="220">
        <v>147.88171721203699</v>
      </c>
      <c r="G8" s="220"/>
      <c r="H8" s="225">
        <v>197.946217212037</v>
      </c>
    </row>
    <row r="9" spans="2:10" x14ac:dyDescent="0.3">
      <c r="B9" s="218" t="s">
        <v>285</v>
      </c>
      <c r="C9" s="219" t="s">
        <v>126</v>
      </c>
      <c r="D9" s="220"/>
      <c r="E9" s="220"/>
      <c r="F9" s="220"/>
      <c r="G9" s="220"/>
      <c r="H9" s="225"/>
    </row>
    <row r="10" spans="2:10" x14ac:dyDescent="0.3">
      <c r="B10" s="218" t="s">
        <v>286</v>
      </c>
      <c r="C10" s="219" t="s">
        <v>126</v>
      </c>
      <c r="D10" s="220"/>
      <c r="E10" s="220"/>
      <c r="F10" s="220">
        <v>204.25606141194399</v>
      </c>
      <c r="G10" s="220"/>
      <c r="H10" s="225">
        <v>204.25606141194399</v>
      </c>
    </row>
    <row r="11" spans="2:10" x14ac:dyDescent="0.3">
      <c r="B11" s="218" t="s">
        <v>287</v>
      </c>
      <c r="C11" s="219" t="s">
        <v>126</v>
      </c>
      <c r="D11" s="220">
        <v>276.97000000000003</v>
      </c>
      <c r="E11" s="220">
        <v>1013.44</v>
      </c>
      <c r="F11" s="220"/>
      <c r="G11" s="220"/>
      <c r="H11" s="225">
        <v>1290.4100000000001</v>
      </c>
    </row>
    <row r="12" spans="2:10" x14ac:dyDescent="0.3">
      <c r="B12" s="218" t="s">
        <v>288</v>
      </c>
      <c r="C12" s="219" t="s">
        <v>126</v>
      </c>
      <c r="D12" s="220">
        <v>147.28800000000001</v>
      </c>
      <c r="E12" s="220">
        <v>114</v>
      </c>
      <c r="F12" s="220">
        <v>259.32179804229298</v>
      </c>
      <c r="G12" s="220"/>
      <c r="H12" s="225">
        <v>520.60979804229305</v>
      </c>
    </row>
    <row r="13" spans="2:10" x14ac:dyDescent="0.3">
      <c r="B13" s="218" t="s">
        <v>289</v>
      </c>
      <c r="C13" s="219" t="s">
        <v>126</v>
      </c>
      <c r="D13" s="220"/>
      <c r="E13" s="220"/>
      <c r="F13" s="220"/>
      <c r="G13" s="220"/>
      <c r="H13" s="225"/>
    </row>
    <row r="14" spans="2:10" x14ac:dyDescent="0.3">
      <c r="B14" s="218" t="s">
        <v>290</v>
      </c>
      <c r="C14" s="219" t="s">
        <v>126</v>
      </c>
      <c r="D14" s="220">
        <v>6.0047100000000002</v>
      </c>
      <c r="E14" s="220"/>
      <c r="F14" s="220">
        <v>1.7688622982645501</v>
      </c>
      <c r="G14" s="220"/>
      <c r="H14" s="225">
        <v>7.7735722982645497</v>
      </c>
    </row>
    <row r="15" spans="2:10" ht="14.4" thickBot="1" x14ac:dyDescent="0.35">
      <c r="B15" s="73" t="str">
        <f>"Total:"</f>
        <v>Total:</v>
      </c>
      <c r="C15" s="177" t="s">
        <v>2</v>
      </c>
      <c r="D15" s="221">
        <v>480.32720999999998</v>
      </c>
      <c r="E15" s="221">
        <v>1127.44</v>
      </c>
      <c r="F15" s="221">
        <v>613.22843896453901</v>
      </c>
      <c r="G15" s="222">
        <v>0</v>
      </c>
      <c r="H15" s="223">
        <v>2220.9956489645401</v>
      </c>
    </row>
    <row r="16" spans="2:10" x14ac:dyDescent="0.3">
      <c r="B16" s="1" t="s">
        <v>2</v>
      </c>
    </row>
  </sheetData>
  <sheetProtection sheet="1" objects="1" scenarios="1"/>
  <autoFilter ref="B6:H15" xr:uid="{00000000-0009-0000-0000-000041000000}"/>
  <mergeCells count="4">
    <mergeCell ref="B1:H1"/>
    <mergeCell ref="B2:H2"/>
    <mergeCell ref="B3:H3"/>
    <mergeCell ref="B4:H4"/>
  </mergeCells>
  <hyperlinks>
    <hyperlink ref="G1" location="'Contents'!A1" display="Back to contents page" xr:uid="{00000000-0004-0000-4100-000000000000}"/>
    <hyperlink ref="J1" location="Index!A1" display="Return to Index" xr:uid="{DB2E7717-5E8D-46DC-978D-1E935A42314F}"/>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9" tint="-0.249977111117893"/>
  </sheetPr>
  <dimension ref="B1:J31"/>
  <sheetViews>
    <sheetView showGridLines="0" workbookViewId="0">
      <selection activeCell="J1" sqref="J1"/>
    </sheetView>
  </sheetViews>
  <sheetFormatPr defaultRowHeight="13.8" x14ac:dyDescent="0.3"/>
  <cols>
    <col min="1" max="1" width="4" customWidth="1"/>
    <col min="2" max="2" width="50.109375" customWidth="1"/>
    <col min="3" max="5" width="17.33203125" customWidth="1"/>
    <col min="6" max="6" width="10.44140625" customWidth="1"/>
    <col min="7" max="7" width="10" customWidth="1"/>
  </cols>
  <sheetData>
    <row r="1" spans="2:10" x14ac:dyDescent="0.3">
      <c r="B1" s="255" t="s">
        <v>0</v>
      </c>
      <c r="C1" s="255"/>
      <c r="D1" s="255"/>
      <c r="E1" s="255"/>
      <c r="J1" s="27" t="s">
        <v>427</v>
      </c>
    </row>
    <row r="2" spans="2:10" x14ac:dyDescent="0.3">
      <c r="B2" s="255" t="s">
        <v>58</v>
      </c>
      <c r="C2" s="255"/>
      <c r="D2" s="255"/>
      <c r="E2" s="255"/>
    </row>
    <row r="3" spans="2:10" x14ac:dyDescent="0.3">
      <c r="B3" s="255" t="s">
        <v>375</v>
      </c>
      <c r="C3" s="255"/>
      <c r="D3" s="255"/>
      <c r="E3" s="255"/>
    </row>
    <row r="4" spans="2:10" x14ac:dyDescent="0.3">
      <c r="B4" s="255" t="s">
        <v>1</v>
      </c>
      <c r="C4" s="255"/>
      <c r="D4" s="255"/>
      <c r="E4" s="255"/>
    </row>
    <row r="6" spans="2:10" ht="28.2" thickBot="1" x14ac:dyDescent="0.35">
      <c r="B6" s="83" t="s">
        <v>204</v>
      </c>
      <c r="C6" s="84" t="s">
        <v>72</v>
      </c>
      <c r="D6" s="84" t="s">
        <v>291</v>
      </c>
      <c r="E6" s="85" t="s">
        <v>292</v>
      </c>
    </row>
    <row r="7" spans="2:10" x14ac:dyDescent="0.3">
      <c r="B7" s="48" t="s">
        <v>431</v>
      </c>
      <c r="C7" s="23" t="s">
        <v>2</v>
      </c>
      <c r="D7" s="23" t="s">
        <v>2</v>
      </c>
      <c r="E7" s="29" t="s">
        <v>2</v>
      </c>
    </row>
    <row r="8" spans="2:10" x14ac:dyDescent="0.3">
      <c r="B8" s="49" t="s">
        <v>368</v>
      </c>
      <c r="C8" s="51"/>
      <c r="D8" s="51"/>
      <c r="E8" s="52"/>
    </row>
    <row r="9" spans="2:10" x14ac:dyDescent="0.3">
      <c r="B9" s="53" t="s">
        <v>102</v>
      </c>
      <c r="C9" s="31" t="s">
        <v>293</v>
      </c>
      <c r="D9" s="105">
        <v>194.41427400000001</v>
      </c>
      <c r="E9" s="106">
        <v>19.261085000000001</v>
      </c>
    </row>
    <row r="10" spans="2:10" x14ac:dyDescent="0.3">
      <c r="B10" s="53" t="s">
        <v>103</v>
      </c>
      <c r="C10" s="31" t="s">
        <v>293</v>
      </c>
      <c r="D10" s="105">
        <v>10.806634000000001</v>
      </c>
      <c r="E10" s="106">
        <v>0.74289000000000005</v>
      </c>
    </row>
    <row r="11" spans="2:10" x14ac:dyDescent="0.3">
      <c r="B11" s="53" t="s">
        <v>104</v>
      </c>
      <c r="C11" s="31" t="s">
        <v>293</v>
      </c>
      <c r="D11" s="105">
        <v>0</v>
      </c>
      <c r="E11" s="106">
        <v>5.3145239999999996</v>
      </c>
    </row>
    <row r="12" spans="2:10" x14ac:dyDescent="0.3">
      <c r="B12" s="49" t="s">
        <v>429</v>
      </c>
      <c r="C12" s="31"/>
      <c r="D12" s="105"/>
      <c r="E12" s="106"/>
    </row>
    <row r="13" spans="2:10" x14ac:dyDescent="0.3">
      <c r="B13" s="53" t="s">
        <v>106</v>
      </c>
      <c r="C13" s="31" t="s">
        <v>293</v>
      </c>
      <c r="D13" s="105">
        <v>15.59</v>
      </c>
      <c r="E13" s="106">
        <v>12.96</v>
      </c>
    </row>
    <row r="14" spans="2:10" x14ac:dyDescent="0.3">
      <c r="B14" s="53" t="s">
        <v>109</v>
      </c>
      <c r="C14" s="31" t="s">
        <v>293</v>
      </c>
      <c r="D14" s="105">
        <v>13.869199999999999</v>
      </c>
      <c r="E14" s="106">
        <v>14.23</v>
      </c>
    </row>
    <row r="15" spans="2:10" x14ac:dyDescent="0.3">
      <c r="B15" s="49" t="s">
        <v>430</v>
      </c>
      <c r="C15" s="31"/>
      <c r="D15" s="105"/>
      <c r="E15" s="106"/>
    </row>
    <row r="16" spans="2:10" x14ac:dyDescent="0.3">
      <c r="B16" s="53" t="s">
        <v>110</v>
      </c>
      <c r="C16" s="31" t="s">
        <v>293</v>
      </c>
      <c r="D16" s="105">
        <v>380.524</v>
      </c>
      <c r="E16" s="106">
        <v>0</v>
      </c>
    </row>
    <row r="17" spans="2:5" x14ac:dyDescent="0.3">
      <c r="B17" s="53" t="s">
        <v>111</v>
      </c>
      <c r="C17" s="31" t="s">
        <v>293</v>
      </c>
      <c r="D17" s="105">
        <v>0</v>
      </c>
      <c r="E17" s="106">
        <v>0</v>
      </c>
    </row>
    <row r="18" spans="2:5" x14ac:dyDescent="0.3">
      <c r="B18" s="69" t="s">
        <v>112</v>
      </c>
      <c r="C18" s="55" t="s">
        <v>2</v>
      </c>
      <c r="D18" s="209">
        <v>615.20410800000002</v>
      </c>
      <c r="E18" s="210">
        <v>52.508499</v>
      </c>
    </row>
    <row r="19" spans="2:5" x14ac:dyDescent="0.3">
      <c r="B19" s="60" t="s">
        <v>435</v>
      </c>
      <c r="C19" s="51" t="s">
        <v>2</v>
      </c>
      <c r="D19" s="113" t="s">
        <v>2</v>
      </c>
      <c r="E19" s="226" t="s">
        <v>2</v>
      </c>
    </row>
    <row r="20" spans="2:5" x14ac:dyDescent="0.3">
      <c r="B20" s="58" t="s">
        <v>432</v>
      </c>
      <c r="C20" s="31" t="s">
        <v>293</v>
      </c>
      <c r="D20" s="105">
        <v>0</v>
      </c>
      <c r="E20" s="106">
        <v>0</v>
      </c>
    </row>
    <row r="21" spans="2:5" x14ac:dyDescent="0.3">
      <c r="B21" s="58" t="s">
        <v>433</v>
      </c>
      <c r="C21" s="31" t="s">
        <v>293</v>
      </c>
      <c r="D21" s="105">
        <v>95.602000000000004</v>
      </c>
      <c r="E21" s="106">
        <v>0</v>
      </c>
    </row>
    <row r="22" spans="2:5" x14ac:dyDescent="0.3">
      <c r="B22" s="58" t="s">
        <v>434</v>
      </c>
      <c r="C22" s="31" t="s">
        <v>293</v>
      </c>
      <c r="D22" s="105">
        <v>0</v>
      </c>
      <c r="E22" s="106">
        <v>0</v>
      </c>
    </row>
    <row r="23" spans="2:5" x14ac:dyDescent="0.3">
      <c r="B23" s="69" t="s">
        <v>113</v>
      </c>
      <c r="C23" s="55" t="s">
        <v>2</v>
      </c>
      <c r="D23" s="209">
        <v>95.602000000000004</v>
      </c>
      <c r="E23" s="210">
        <v>0</v>
      </c>
    </row>
    <row r="24" spans="2:5" x14ac:dyDescent="0.3">
      <c r="B24" s="60" t="s">
        <v>436</v>
      </c>
      <c r="C24" s="51" t="s">
        <v>2</v>
      </c>
      <c r="D24" s="113" t="s">
        <v>2</v>
      </c>
      <c r="E24" s="226" t="s">
        <v>2</v>
      </c>
    </row>
    <row r="25" spans="2:5" x14ac:dyDescent="0.3">
      <c r="B25" s="58" t="s">
        <v>437</v>
      </c>
      <c r="C25" s="31" t="s">
        <v>293</v>
      </c>
      <c r="D25" s="105">
        <v>5.6089479600000001</v>
      </c>
      <c r="E25" s="106">
        <v>0.24281159999999999</v>
      </c>
    </row>
    <row r="26" spans="2:5" x14ac:dyDescent="0.3">
      <c r="B26" s="69" t="s">
        <v>114</v>
      </c>
      <c r="C26" s="55" t="s">
        <v>2</v>
      </c>
      <c r="D26" s="209">
        <v>5.6089479600000001</v>
      </c>
      <c r="E26" s="210">
        <v>0.24281159999999999</v>
      </c>
    </row>
    <row r="27" spans="2:5" x14ac:dyDescent="0.3">
      <c r="B27" s="57" t="s">
        <v>81</v>
      </c>
      <c r="C27" s="51" t="s">
        <v>2</v>
      </c>
      <c r="D27" s="113" t="s">
        <v>2</v>
      </c>
      <c r="E27" s="226" t="s">
        <v>2</v>
      </c>
    </row>
    <row r="28" spans="2:5" x14ac:dyDescent="0.3">
      <c r="B28" s="61" t="s">
        <v>205</v>
      </c>
      <c r="C28" s="31" t="s">
        <v>293</v>
      </c>
      <c r="D28" s="105">
        <v>0.2</v>
      </c>
      <c r="E28" s="106">
        <v>13.83</v>
      </c>
    </row>
    <row r="29" spans="2:5" x14ac:dyDescent="0.3">
      <c r="B29" s="69" t="s">
        <v>118</v>
      </c>
      <c r="C29" s="55" t="s">
        <v>2</v>
      </c>
      <c r="D29" s="209">
        <v>0.2</v>
      </c>
      <c r="E29" s="210">
        <v>13.83</v>
      </c>
    </row>
    <row r="30" spans="2:5" ht="14.4" thickBot="1" x14ac:dyDescent="0.35">
      <c r="B30" s="208" t="str">
        <f>"Total:"</f>
        <v>Total:</v>
      </c>
      <c r="C30" s="74" t="s">
        <v>2</v>
      </c>
      <c r="D30" s="227">
        <v>716.61505595999995</v>
      </c>
      <c r="E30" s="228">
        <v>66.581310599999995</v>
      </c>
    </row>
    <row r="31" spans="2:5" x14ac:dyDescent="0.3">
      <c r="B31" s="1" t="s">
        <v>2</v>
      </c>
    </row>
  </sheetData>
  <sheetProtection sheet="1" objects="1" scenarios="1"/>
  <autoFilter ref="B6:E30" xr:uid="{00000000-0009-0000-0000-000042000000}"/>
  <mergeCells count="4">
    <mergeCell ref="B1:E1"/>
    <mergeCell ref="B2:E2"/>
    <mergeCell ref="B3:E3"/>
    <mergeCell ref="B4:E4"/>
  </mergeCells>
  <hyperlinks>
    <hyperlink ref="J1" location="Index!A1" display="Return to Index" xr:uid="{AA651889-8B19-480F-9530-242D1193B15D}"/>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249977111117893"/>
  </sheetPr>
  <dimension ref="B1:J10"/>
  <sheetViews>
    <sheetView showGridLines="0" workbookViewId="0">
      <selection activeCell="J1" sqref="J1"/>
    </sheetView>
  </sheetViews>
  <sheetFormatPr defaultRowHeight="13.8" x14ac:dyDescent="0.3"/>
  <cols>
    <col min="1" max="1" width="4" customWidth="1"/>
    <col min="2" max="2" width="50" customWidth="1"/>
    <col min="3" max="6" width="17.33203125" customWidth="1"/>
  </cols>
  <sheetData>
    <row r="1" spans="2:10" x14ac:dyDescent="0.3">
      <c r="B1" s="257" t="s">
        <v>0</v>
      </c>
      <c r="C1" s="257"/>
      <c r="D1" s="257"/>
      <c r="E1" s="257"/>
      <c r="F1" s="257"/>
      <c r="J1" s="27" t="s">
        <v>427</v>
      </c>
    </row>
    <row r="2" spans="2:10" x14ac:dyDescent="0.3">
      <c r="B2" s="257" t="s">
        <v>59</v>
      </c>
      <c r="C2" s="257"/>
      <c r="D2" s="257"/>
      <c r="E2" s="257"/>
      <c r="F2" s="257"/>
    </row>
    <row r="3" spans="2:10" x14ac:dyDescent="0.3">
      <c r="B3" s="257" t="s">
        <v>379</v>
      </c>
      <c r="C3" s="257"/>
      <c r="D3" s="257"/>
      <c r="E3" s="257"/>
      <c r="F3" s="257"/>
    </row>
    <row r="4" spans="2:10" x14ac:dyDescent="0.3">
      <c r="B4" s="257" t="s">
        <v>1</v>
      </c>
      <c r="C4" s="257"/>
      <c r="D4" s="257"/>
      <c r="E4" s="257"/>
      <c r="F4" s="257"/>
    </row>
    <row r="6" spans="2:10" ht="14.4" thickBot="1" x14ac:dyDescent="0.35">
      <c r="B6" s="169" t="s">
        <v>71</v>
      </c>
      <c r="C6" s="170" t="s">
        <v>72</v>
      </c>
      <c r="D6" s="170" t="s">
        <v>73</v>
      </c>
      <c r="E6" s="170" t="s">
        <v>74</v>
      </c>
      <c r="F6" s="171" t="s">
        <v>75</v>
      </c>
    </row>
    <row r="7" spans="2:10" x14ac:dyDescent="0.3">
      <c r="B7" s="229" t="s">
        <v>291</v>
      </c>
      <c r="C7" s="38" t="s">
        <v>293</v>
      </c>
      <c r="D7" s="202">
        <v>716.61505595999995</v>
      </c>
      <c r="E7" s="197">
        <v>579.60320567869996</v>
      </c>
      <c r="F7" s="198" t="s">
        <v>2</v>
      </c>
    </row>
    <row r="8" spans="2:10" ht="14.4" thickBot="1" x14ac:dyDescent="0.35">
      <c r="B8" s="166" t="s">
        <v>292</v>
      </c>
      <c r="C8" s="25" t="s">
        <v>293</v>
      </c>
      <c r="D8" s="163">
        <v>66.581310599999995</v>
      </c>
      <c r="E8" s="164">
        <v>140.28084738769999</v>
      </c>
      <c r="F8" s="165">
        <v>126.1310893557</v>
      </c>
    </row>
    <row r="10" spans="2:10" x14ac:dyDescent="0.3">
      <c r="B10" s="92" t="s">
        <v>456</v>
      </c>
    </row>
  </sheetData>
  <sheetProtection sheet="1" objects="1" scenarios="1"/>
  <autoFilter ref="B6:F9" xr:uid="{00000000-0009-0000-0000-000043000000}"/>
  <mergeCells count="4">
    <mergeCell ref="B1:F1"/>
    <mergeCell ref="B2:F2"/>
    <mergeCell ref="B3:F3"/>
    <mergeCell ref="B4:F4"/>
  </mergeCells>
  <hyperlinks>
    <hyperlink ref="J1" location="Index!A1" display="Return to Index" xr:uid="{472605FA-0F87-41BA-990A-837C2169FEC2}"/>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7AB33"/>
  </sheetPr>
  <dimension ref="B1:I9"/>
  <sheetViews>
    <sheetView showGridLines="0" workbookViewId="0">
      <selection activeCell="I1" sqref="I1"/>
    </sheetView>
  </sheetViews>
  <sheetFormatPr defaultRowHeight="13.8" x14ac:dyDescent="0.3"/>
  <cols>
    <col min="1" max="1" width="4" customWidth="1"/>
    <col min="2" max="2" width="50" customWidth="1"/>
    <col min="3" max="6" width="17.33203125" customWidth="1"/>
    <col min="7" max="8" width="10" customWidth="1"/>
  </cols>
  <sheetData>
    <row r="1" spans="2:9" x14ac:dyDescent="0.3">
      <c r="B1" s="255" t="s">
        <v>0</v>
      </c>
      <c r="C1" s="255"/>
      <c r="D1" s="255"/>
      <c r="E1" s="255"/>
      <c r="F1" s="255"/>
      <c r="I1" s="27" t="s">
        <v>427</v>
      </c>
    </row>
    <row r="2" spans="2:9" x14ac:dyDescent="0.3">
      <c r="B2" s="255" t="s">
        <v>3</v>
      </c>
      <c r="C2" s="255"/>
      <c r="D2" s="255"/>
      <c r="E2" s="255"/>
      <c r="F2" s="255"/>
    </row>
    <row r="3" spans="2:9" x14ac:dyDescent="0.3">
      <c r="B3" s="257" t="s">
        <v>379</v>
      </c>
      <c r="C3" s="255"/>
      <c r="D3" s="255"/>
      <c r="E3" s="255"/>
      <c r="F3" s="255"/>
    </row>
    <row r="4" spans="2:9" x14ac:dyDescent="0.3">
      <c r="B4" s="255" t="s">
        <v>374</v>
      </c>
      <c r="C4" s="255"/>
      <c r="D4" s="255"/>
      <c r="E4" s="255"/>
      <c r="F4" s="255"/>
    </row>
    <row r="6" spans="2:9" ht="14.4" thickBot="1" x14ac:dyDescent="0.35">
      <c r="B6" s="169" t="s">
        <v>71</v>
      </c>
      <c r="C6" s="170" t="s">
        <v>72</v>
      </c>
      <c r="D6" s="170" t="s">
        <v>73</v>
      </c>
      <c r="E6" s="170" t="s">
        <v>74</v>
      </c>
      <c r="F6" s="171" t="s">
        <v>75</v>
      </c>
    </row>
    <row r="7" spans="2:9" ht="14.4" thickBot="1" x14ac:dyDescent="0.35">
      <c r="B7" s="230" t="s">
        <v>3</v>
      </c>
      <c r="C7" s="25" t="s">
        <v>76</v>
      </c>
      <c r="D7" s="35">
        <v>1562516</v>
      </c>
      <c r="E7" s="26">
        <v>1560957.59</v>
      </c>
      <c r="F7" s="26">
        <v>1595729</v>
      </c>
    </row>
    <row r="9" spans="2:9" x14ac:dyDescent="0.3">
      <c r="B9" s="1" t="s">
        <v>2</v>
      </c>
    </row>
  </sheetData>
  <sheetProtection sheet="1" objects="1" scenarios="1"/>
  <autoFilter ref="B6:F8" xr:uid="{00000000-0009-0000-0000-000002000000}"/>
  <mergeCells count="4">
    <mergeCell ref="B1:F1"/>
    <mergeCell ref="B2:F2"/>
    <mergeCell ref="B3:F3"/>
    <mergeCell ref="B4:F4"/>
  </mergeCells>
  <hyperlinks>
    <hyperlink ref="I1" location="Index!A1" display="Return to Index" xr:uid="{33DA5A6E-0456-4BCC-9193-C0832615AFDC}"/>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C7AB33"/>
  </sheetPr>
  <dimension ref="B1:I15"/>
  <sheetViews>
    <sheetView showGridLines="0" workbookViewId="0">
      <selection activeCell="I1" sqref="I1"/>
    </sheetView>
  </sheetViews>
  <sheetFormatPr defaultRowHeight="13.8" x14ac:dyDescent="0.3"/>
  <cols>
    <col min="1" max="1" width="4" customWidth="1"/>
    <col min="2" max="2" width="50" customWidth="1"/>
    <col min="3" max="6" width="17.109375" customWidth="1"/>
    <col min="7" max="8" width="15.5546875" customWidth="1"/>
  </cols>
  <sheetData>
    <row r="1" spans="2:9" x14ac:dyDescent="0.3">
      <c r="B1" s="255" t="s">
        <v>0</v>
      </c>
      <c r="C1" s="255"/>
      <c r="D1" s="255"/>
      <c r="E1" s="255"/>
      <c r="F1" s="255"/>
      <c r="I1" s="27" t="s">
        <v>427</v>
      </c>
    </row>
    <row r="2" spans="2:9" x14ac:dyDescent="0.3">
      <c r="B2" s="255" t="s">
        <v>60</v>
      </c>
      <c r="C2" s="255"/>
      <c r="D2" s="255"/>
      <c r="E2" s="255"/>
      <c r="F2" s="255"/>
    </row>
    <row r="3" spans="2:9" x14ac:dyDescent="0.3">
      <c r="B3" s="257" t="s">
        <v>379</v>
      </c>
      <c r="C3" s="255"/>
      <c r="D3" s="255"/>
      <c r="E3" s="255"/>
      <c r="F3" s="255"/>
    </row>
    <row r="4" spans="2:9" x14ac:dyDescent="0.3">
      <c r="B4" s="255" t="s">
        <v>1</v>
      </c>
      <c r="C4" s="255"/>
      <c r="D4" s="255"/>
      <c r="E4" s="255"/>
      <c r="F4" s="255"/>
    </row>
    <row r="6" spans="2:9" ht="14.4" thickBot="1" x14ac:dyDescent="0.35">
      <c r="B6" s="169" t="s">
        <v>71</v>
      </c>
      <c r="C6" s="170" t="s">
        <v>72</v>
      </c>
      <c r="D6" s="170" t="s">
        <v>73</v>
      </c>
      <c r="E6" s="170" t="s">
        <v>74</v>
      </c>
      <c r="F6" s="171" t="s">
        <v>75</v>
      </c>
    </row>
    <row r="7" spans="2:9" x14ac:dyDescent="0.3">
      <c r="B7" s="231" t="s">
        <v>294</v>
      </c>
      <c r="C7" s="31" t="s">
        <v>153</v>
      </c>
      <c r="D7" s="32">
        <v>6580395.8399999999</v>
      </c>
      <c r="E7" s="33">
        <v>6145034</v>
      </c>
      <c r="F7" s="34">
        <v>3500000</v>
      </c>
    </row>
    <row r="8" spans="2:9" x14ac:dyDescent="0.3">
      <c r="B8" s="231" t="s">
        <v>295</v>
      </c>
      <c r="C8" s="31" t="s">
        <v>153</v>
      </c>
      <c r="D8" s="32">
        <v>3008357788.0157099</v>
      </c>
      <c r="E8" s="33">
        <v>2670655008.98526</v>
      </c>
      <c r="F8" s="34">
        <v>1979010104.87605</v>
      </c>
    </row>
    <row r="9" spans="2:9" x14ac:dyDescent="0.3">
      <c r="B9" s="231" t="s">
        <v>296</v>
      </c>
      <c r="C9" s="31" t="s">
        <v>153</v>
      </c>
      <c r="D9" s="32">
        <v>696028352.29999995</v>
      </c>
      <c r="E9" s="33">
        <v>447628263.88</v>
      </c>
      <c r="F9" s="34">
        <v>550632232.13999903</v>
      </c>
    </row>
    <row r="10" spans="2:9" x14ac:dyDescent="0.3">
      <c r="B10" s="231" t="s">
        <v>297</v>
      </c>
      <c r="C10" s="31" t="s">
        <v>153</v>
      </c>
      <c r="D10" s="32">
        <v>98723136.019999996</v>
      </c>
      <c r="E10" s="33">
        <v>90073103.579999998</v>
      </c>
      <c r="F10" s="34">
        <v>91303583.730000004</v>
      </c>
    </row>
    <row r="11" spans="2:9" x14ac:dyDescent="0.3">
      <c r="B11" s="231" t="s">
        <v>298</v>
      </c>
      <c r="C11" s="31" t="s">
        <v>153</v>
      </c>
      <c r="D11" s="32">
        <v>260476713</v>
      </c>
      <c r="E11" s="33">
        <v>227085128.44</v>
      </c>
      <c r="F11" s="34">
        <v>353138381.37</v>
      </c>
    </row>
    <row r="12" spans="2:9" x14ac:dyDescent="0.3">
      <c r="B12" s="231" t="s">
        <v>299</v>
      </c>
      <c r="C12" s="31" t="s">
        <v>153</v>
      </c>
      <c r="D12" s="32">
        <v>-21025045.576792698</v>
      </c>
      <c r="E12" s="33">
        <v>-87699238.983687595</v>
      </c>
      <c r="F12" s="34">
        <v>194478803.33533299</v>
      </c>
    </row>
    <row r="13" spans="2:9" ht="14.4" thickBot="1" x14ac:dyDescent="0.35">
      <c r="B13" s="230" t="s">
        <v>300</v>
      </c>
      <c r="C13" s="25" t="s">
        <v>153</v>
      </c>
      <c r="D13" s="35">
        <v>4070166385.1757102</v>
      </c>
      <c r="E13" s="26">
        <v>3441586538.8852601</v>
      </c>
      <c r="F13" s="36">
        <v>3172063105.4513898</v>
      </c>
    </row>
    <row r="15" spans="2:9" ht="26.25" customHeight="1" x14ac:dyDescent="0.3">
      <c r="B15" s="256" t="s">
        <v>428</v>
      </c>
      <c r="C15" s="256"/>
      <c r="D15" s="256"/>
      <c r="E15" s="256"/>
      <c r="F15" s="256"/>
    </row>
  </sheetData>
  <sheetProtection sheet="1" objects="1" scenarios="1"/>
  <autoFilter ref="B6:F14" xr:uid="{00000000-0009-0000-0000-000046000000}"/>
  <mergeCells count="5">
    <mergeCell ref="B15:F15"/>
    <mergeCell ref="B1:F1"/>
    <mergeCell ref="B2:F2"/>
    <mergeCell ref="B3:F3"/>
    <mergeCell ref="B4:F4"/>
  </mergeCells>
  <hyperlinks>
    <hyperlink ref="I1" location="Index!A1" display="Return to Index" xr:uid="{1E740E40-E5F6-413E-A4F6-3C7EC1F8ABA2}"/>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C7AB33"/>
  </sheetPr>
  <dimension ref="B1:J17"/>
  <sheetViews>
    <sheetView showGridLines="0" workbookViewId="0">
      <selection activeCell="J1" sqref="J1"/>
    </sheetView>
  </sheetViews>
  <sheetFormatPr defaultRowHeight="13.8" x14ac:dyDescent="0.3"/>
  <cols>
    <col min="1" max="1" width="4" customWidth="1"/>
    <col min="2" max="2" width="50.33203125" customWidth="1"/>
    <col min="3" max="4" width="17.109375" customWidth="1"/>
    <col min="5" max="5" width="10" customWidth="1"/>
  </cols>
  <sheetData>
    <row r="1" spans="2:10" x14ac:dyDescent="0.3">
      <c r="B1" s="255" t="s">
        <v>0</v>
      </c>
      <c r="C1" s="255"/>
      <c r="D1" s="255"/>
      <c r="J1" s="27" t="s">
        <v>427</v>
      </c>
    </row>
    <row r="2" spans="2:10" x14ac:dyDescent="0.3">
      <c r="B2" s="255" t="s">
        <v>67</v>
      </c>
      <c r="C2" s="255"/>
      <c r="D2" s="255"/>
    </row>
    <row r="3" spans="2:10" x14ac:dyDescent="0.3">
      <c r="B3" s="255" t="s">
        <v>375</v>
      </c>
      <c r="C3" s="255"/>
      <c r="D3" s="255"/>
    </row>
    <row r="4" spans="2:10" x14ac:dyDescent="0.3">
      <c r="B4" s="255" t="s">
        <v>1</v>
      </c>
      <c r="C4" s="255"/>
      <c r="D4" s="255"/>
    </row>
    <row r="6" spans="2:10" ht="14.4" thickBot="1" x14ac:dyDescent="0.35">
      <c r="B6" s="249" t="s">
        <v>71</v>
      </c>
      <c r="C6" s="167" t="s">
        <v>72</v>
      </c>
      <c r="D6" s="168" t="s">
        <v>73</v>
      </c>
    </row>
    <row r="7" spans="2:10" x14ac:dyDescent="0.3">
      <c r="B7" s="37" t="s">
        <v>78</v>
      </c>
      <c r="C7" s="38" t="s">
        <v>197</v>
      </c>
      <c r="D7" s="250">
        <v>15.8360633508394</v>
      </c>
    </row>
    <row r="8" spans="2:10" x14ac:dyDescent="0.3">
      <c r="B8" s="30" t="s">
        <v>79</v>
      </c>
      <c r="C8" s="31" t="s">
        <v>197</v>
      </c>
      <c r="D8" s="251">
        <v>0.30481955048625498</v>
      </c>
    </row>
    <row r="9" spans="2:10" x14ac:dyDescent="0.3">
      <c r="B9" s="30" t="s">
        <v>362</v>
      </c>
      <c r="C9" s="31" t="s">
        <v>197</v>
      </c>
      <c r="D9" s="97">
        <v>56.842853346683903</v>
      </c>
    </row>
    <row r="10" spans="2:10" x14ac:dyDescent="0.3">
      <c r="B10" s="30" t="s">
        <v>80</v>
      </c>
      <c r="C10" s="31" t="s">
        <v>197</v>
      </c>
      <c r="D10" s="252">
        <v>3.05150404288359</v>
      </c>
    </row>
    <row r="11" spans="2:10" x14ac:dyDescent="0.3">
      <c r="B11" s="30" t="s">
        <v>363</v>
      </c>
      <c r="C11" s="31" t="s">
        <v>197</v>
      </c>
      <c r="D11" s="252">
        <v>2.4750138112290201</v>
      </c>
    </row>
    <row r="12" spans="2:10" x14ac:dyDescent="0.3">
      <c r="B12" s="30" t="s">
        <v>364</v>
      </c>
      <c r="C12" s="31" t="s">
        <v>197</v>
      </c>
      <c r="D12" s="252">
        <v>8.75653488630391E-2</v>
      </c>
    </row>
    <row r="13" spans="2:10" x14ac:dyDescent="0.3">
      <c r="B13" s="30" t="s">
        <v>365</v>
      </c>
      <c r="C13" s="31" t="s">
        <v>197</v>
      </c>
      <c r="D13" s="97">
        <v>13.186642724979601</v>
      </c>
    </row>
    <row r="14" spans="2:10" x14ac:dyDescent="0.3">
      <c r="B14" s="30" t="s">
        <v>366</v>
      </c>
      <c r="C14" s="31" t="s">
        <v>197</v>
      </c>
      <c r="D14" s="252">
        <v>7.18410308329684</v>
      </c>
    </row>
    <row r="15" spans="2:10" x14ac:dyDescent="0.3">
      <c r="B15" s="30" t="s">
        <v>367</v>
      </c>
      <c r="C15" s="31" t="s">
        <v>197</v>
      </c>
      <c r="D15" s="252">
        <v>1.0314347407383799</v>
      </c>
    </row>
    <row r="16" spans="2:10" ht="14.4" thickBot="1" x14ac:dyDescent="0.35">
      <c r="B16" s="141" t="str">
        <f>"Total:"</f>
        <v>Total:</v>
      </c>
      <c r="C16" s="177" t="s">
        <v>2</v>
      </c>
      <c r="D16" s="75">
        <v>100</v>
      </c>
    </row>
    <row r="17" spans="2:2" x14ac:dyDescent="0.3">
      <c r="B17" s="1" t="s">
        <v>2</v>
      </c>
    </row>
  </sheetData>
  <sheetProtection sheet="1" objects="1" scenarios="1"/>
  <autoFilter ref="B6:D16" xr:uid="{00000000-0009-0000-0000-000059000000}"/>
  <mergeCells count="4">
    <mergeCell ref="B1:D1"/>
    <mergeCell ref="B2:D2"/>
    <mergeCell ref="B3:D3"/>
    <mergeCell ref="B4:D4"/>
  </mergeCells>
  <hyperlinks>
    <hyperlink ref="J1" location="Index!A1" display="Return to Index" xr:uid="{B1E6B9D2-4176-4E3E-B786-DB9E338C665C}"/>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C7AB33"/>
  </sheetPr>
  <dimension ref="B1:J13"/>
  <sheetViews>
    <sheetView showGridLines="0" workbookViewId="0">
      <selection activeCell="J1" sqref="J1"/>
    </sheetView>
  </sheetViews>
  <sheetFormatPr defaultRowHeight="13.8" x14ac:dyDescent="0.3"/>
  <cols>
    <col min="1" max="1" width="4" customWidth="1"/>
    <col min="2" max="2" width="49.6640625" customWidth="1"/>
    <col min="3" max="5" width="17.109375" customWidth="1"/>
    <col min="6" max="6" width="15.5546875" customWidth="1"/>
  </cols>
  <sheetData>
    <row r="1" spans="2:10" x14ac:dyDescent="0.3">
      <c r="B1" s="255" t="s">
        <v>0</v>
      </c>
      <c r="C1" s="255"/>
      <c r="D1" s="255"/>
      <c r="E1" s="255"/>
      <c r="J1" s="27" t="s">
        <v>427</v>
      </c>
    </row>
    <row r="2" spans="2:10" x14ac:dyDescent="0.3">
      <c r="B2" s="255" t="s">
        <v>68</v>
      </c>
      <c r="C2" s="255"/>
      <c r="D2" s="255"/>
      <c r="E2" s="255"/>
    </row>
    <row r="3" spans="2:10" x14ac:dyDescent="0.3">
      <c r="B3" s="255" t="s">
        <v>378</v>
      </c>
      <c r="C3" s="255"/>
      <c r="D3" s="255"/>
      <c r="E3" s="255"/>
    </row>
    <row r="4" spans="2:10" x14ac:dyDescent="0.3">
      <c r="B4" s="255" t="s">
        <v>1</v>
      </c>
      <c r="C4" s="255"/>
      <c r="D4" s="255"/>
      <c r="E4" s="255"/>
    </row>
    <row r="6" spans="2:10" ht="14.4" thickBot="1" x14ac:dyDescent="0.35">
      <c r="B6" s="169" t="s">
        <v>71</v>
      </c>
      <c r="C6" s="170" t="s">
        <v>72</v>
      </c>
      <c r="D6" s="170" t="s">
        <v>73</v>
      </c>
      <c r="E6" s="170" t="s">
        <v>74</v>
      </c>
    </row>
    <row r="7" spans="2:10" x14ac:dyDescent="0.3">
      <c r="B7" s="31" t="s">
        <v>369</v>
      </c>
      <c r="C7" s="31" t="s">
        <v>153</v>
      </c>
      <c r="D7" s="32">
        <v>1854323.4633333299</v>
      </c>
      <c r="E7" s="33">
        <v>1731625</v>
      </c>
    </row>
    <row r="8" spans="2:10" x14ac:dyDescent="0.3">
      <c r="B8" s="31" t="s">
        <v>370</v>
      </c>
      <c r="C8" s="31" t="s">
        <v>153</v>
      </c>
      <c r="D8" s="32">
        <v>1494688.03</v>
      </c>
      <c r="E8" s="33">
        <v>1893323</v>
      </c>
    </row>
    <row r="9" spans="2:10" x14ac:dyDescent="0.3">
      <c r="B9" s="31" t="s">
        <v>371</v>
      </c>
      <c r="C9" s="31" t="s">
        <v>153</v>
      </c>
      <c r="D9" s="32">
        <v>187216.73</v>
      </c>
      <c r="E9" s="33">
        <v>145612</v>
      </c>
    </row>
    <row r="10" spans="2:10" x14ac:dyDescent="0.3">
      <c r="B10" s="31" t="s">
        <v>372</v>
      </c>
      <c r="C10" s="31" t="s">
        <v>153</v>
      </c>
      <c r="D10" s="32">
        <v>1327616.6633333301</v>
      </c>
      <c r="E10" s="33">
        <v>1021726</v>
      </c>
    </row>
    <row r="11" spans="2:10" x14ac:dyDescent="0.3">
      <c r="B11" s="31" t="s">
        <v>373</v>
      </c>
      <c r="C11" s="31" t="s">
        <v>153</v>
      </c>
      <c r="D11" s="32">
        <v>1716550.9533333301</v>
      </c>
      <c r="E11" s="33">
        <v>1352748</v>
      </c>
    </row>
    <row r="12" spans="2:10" ht="14.4" thickBot="1" x14ac:dyDescent="0.35">
      <c r="B12" s="230" t="str">
        <f>"Total:"</f>
        <v>Total:</v>
      </c>
      <c r="C12" s="253" t="s">
        <v>2</v>
      </c>
      <c r="D12" s="74">
        <v>6580395.8399999896</v>
      </c>
      <c r="E12" s="74">
        <v>6145034</v>
      </c>
    </row>
    <row r="13" spans="2:10" x14ac:dyDescent="0.3">
      <c r="B13" s="1" t="s">
        <v>2</v>
      </c>
    </row>
  </sheetData>
  <sheetProtection sheet="1" objects="1" scenarios="1"/>
  <autoFilter ref="B6:E12" xr:uid="{00000000-0009-0000-0000-00005C000000}"/>
  <mergeCells count="4">
    <mergeCell ref="B1:E1"/>
    <mergeCell ref="B2:E2"/>
    <mergeCell ref="B3:E3"/>
    <mergeCell ref="B4:E4"/>
  </mergeCells>
  <hyperlinks>
    <hyperlink ref="J1" location="Index!A1" display="Return to Index" xr:uid="{8BC486F2-4BE4-4E4E-9C76-3216A0DED5D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B1:J11"/>
  <sheetViews>
    <sheetView showGridLines="0" workbookViewId="0">
      <selection activeCell="J1" sqref="J1"/>
    </sheetView>
  </sheetViews>
  <sheetFormatPr defaultRowHeight="13.8" x14ac:dyDescent="0.3"/>
  <cols>
    <col min="1" max="1" width="4" customWidth="1"/>
    <col min="2" max="2" width="50" customWidth="1"/>
    <col min="3" max="8" width="17.33203125" customWidth="1"/>
  </cols>
  <sheetData>
    <row r="1" spans="2:10" x14ac:dyDescent="0.3">
      <c r="B1" s="255" t="s">
        <v>0</v>
      </c>
      <c r="C1" s="255"/>
      <c r="D1" s="255"/>
      <c r="E1" s="255"/>
      <c r="F1" s="255"/>
      <c r="G1" s="255"/>
      <c r="H1" s="255"/>
      <c r="J1" s="27" t="s">
        <v>427</v>
      </c>
    </row>
    <row r="2" spans="2:10" x14ac:dyDescent="0.3">
      <c r="B2" s="255" t="s">
        <v>4</v>
      </c>
      <c r="C2" s="255"/>
      <c r="D2" s="255"/>
      <c r="E2" s="255"/>
      <c r="F2" s="255"/>
      <c r="G2" s="255"/>
      <c r="H2" s="255"/>
    </row>
    <row r="3" spans="2:10" x14ac:dyDescent="0.3">
      <c r="B3" s="255" t="s">
        <v>375</v>
      </c>
      <c r="C3" s="255"/>
      <c r="D3" s="255"/>
      <c r="E3" s="255"/>
      <c r="F3" s="255"/>
      <c r="G3" s="255"/>
      <c r="H3" s="255"/>
    </row>
    <row r="4" spans="2:10" x14ac:dyDescent="0.3">
      <c r="B4" s="255" t="s">
        <v>374</v>
      </c>
      <c r="C4" s="255"/>
      <c r="D4" s="255"/>
      <c r="E4" s="255"/>
      <c r="F4" s="255"/>
      <c r="G4" s="255"/>
      <c r="H4" s="255"/>
    </row>
    <row r="6" spans="2:10" x14ac:dyDescent="0.3">
      <c r="B6" s="80" t="s">
        <v>129</v>
      </c>
      <c r="C6" s="81" t="s">
        <v>78</v>
      </c>
      <c r="D6" s="81" t="s">
        <v>79</v>
      </c>
      <c r="E6" s="81" t="s">
        <v>80</v>
      </c>
      <c r="F6" s="81" t="s">
        <v>81</v>
      </c>
      <c r="G6" s="81" t="s">
        <v>82</v>
      </c>
      <c r="H6" s="82" t="s">
        <v>83</v>
      </c>
    </row>
    <row r="7" spans="2:10" ht="14.4" thickBot="1" x14ac:dyDescent="0.35">
      <c r="B7" s="83" t="s">
        <v>2</v>
      </c>
      <c r="C7" s="84" t="s">
        <v>84</v>
      </c>
      <c r="D7" s="84" t="s">
        <v>84</v>
      </c>
      <c r="E7" s="84" t="s">
        <v>84</v>
      </c>
      <c r="F7" s="84" t="s">
        <v>84</v>
      </c>
      <c r="G7" s="84" t="s">
        <v>84</v>
      </c>
      <c r="H7" s="85" t="s">
        <v>2</v>
      </c>
    </row>
    <row r="8" spans="2:10" ht="14.4" thickBot="1" x14ac:dyDescent="0.35">
      <c r="B8" s="66" t="s">
        <v>88</v>
      </c>
      <c r="C8" s="67">
        <v>629545.78465173906</v>
      </c>
      <c r="D8" s="67">
        <v>1336775.9642441501</v>
      </c>
      <c r="E8" s="67"/>
      <c r="F8" s="67"/>
      <c r="G8" s="67"/>
      <c r="H8" s="68">
        <v>1966321.7488958901</v>
      </c>
    </row>
    <row r="9" spans="2:10" x14ac:dyDescent="0.3">
      <c r="B9" s="114" t="str">
        <f>"Total (GJ)"</f>
        <v>Total (GJ)</v>
      </c>
      <c r="C9" s="115">
        <v>629545.78465173906</v>
      </c>
      <c r="D9" s="115">
        <v>1336775.9642441501</v>
      </c>
      <c r="E9" s="115">
        <v>0</v>
      </c>
      <c r="F9" s="115">
        <v>0</v>
      </c>
      <c r="G9" s="115">
        <v>0</v>
      </c>
      <c r="H9" s="117">
        <v>1966321.7488958901</v>
      </c>
    </row>
    <row r="10" spans="2:10" x14ac:dyDescent="0.3">
      <c r="B10" s="1" t="s">
        <v>2</v>
      </c>
    </row>
    <row r="11" spans="2:10" x14ac:dyDescent="0.3">
      <c r="B11" s="1" t="s">
        <v>2</v>
      </c>
    </row>
  </sheetData>
  <sheetProtection sheet="1" objects="1" scenarios="1"/>
  <autoFilter ref="B7:H9" xr:uid="{00000000-0009-0000-0000-000009000000}"/>
  <mergeCells count="4">
    <mergeCell ref="B1:H1"/>
    <mergeCell ref="B2:H2"/>
    <mergeCell ref="B3:H3"/>
    <mergeCell ref="B4:H4"/>
  </mergeCells>
  <hyperlinks>
    <hyperlink ref="J1" location="Index!A1" display="Return to Index" xr:uid="{B29F6727-B7F4-43BC-AD02-F3F0440AD2FB}"/>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C7AB33"/>
  </sheetPr>
  <dimension ref="B1:J13"/>
  <sheetViews>
    <sheetView showGridLines="0" workbookViewId="0">
      <selection activeCell="J1" sqref="J1"/>
    </sheetView>
  </sheetViews>
  <sheetFormatPr defaultRowHeight="13.8" x14ac:dyDescent="0.3"/>
  <cols>
    <col min="1" max="1" width="4" customWidth="1"/>
    <col min="2" max="2" width="49.44140625" customWidth="1"/>
    <col min="3" max="5" width="17.33203125" customWidth="1"/>
    <col min="6" max="6" width="15.5546875" customWidth="1"/>
  </cols>
  <sheetData>
    <row r="1" spans="2:10" x14ac:dyDescent="0.3">
      <c r="B1" s="255" t="s">
        <v>0</v>
      </c>
      <c r="C1" s="255"/>
      <c r="D1" s="255"/>
      <c r="E1" s="255"/>
      <c r="J1" s="27" t="s">
        <v>427</v>
      </c>
    </row>
    <row r="2" spans="2:10" x14ac:dyDescent="0.3">
      <c r="B2" s="255" t="s">
        <v>69</v>
      </c>
      <c r="C2" s="255"/>
      <c r="D2" s="255"/>
      <c r="E2" s="255"/>
    </row>
    <row r="3" spans="2:10" x14ac:dyDescent="0.3">
      <c r="B3" s="255" t="s">
        <v>378</v>
      </c>
      <c r="C3" s="255"/>
      <c r="D3" s="255"/>
      <c r="E3" s="255"/>
    </row>
    <row r="4" spans="2:10" x14ac:dyDescent="0.3">
      <c r="B4" s="255" t="s">
        <v>1</v>
      </c>
      <c r="C4" s="255"/>
      <c r="D4" s="255"/>
      <c r="E4" s="255"/>
    </row>
    <row r="6" spans="2:10" ht="14.4" thickBot="1" x14ac:dyDescent="0.35">
      <c r="B6" s="169" t="s">
        <v>71</v>
      </c>
      <c r="C6" s="170" t="s">
        <v>72</v>
      </c>
      <c r="D6" s="170" t="s">
        <v>73</v>
      </c>
      <c r="E6" s="170" t="s">
        <v>74</v>
      </c>
    </row>
    <row r="7" spans="2:10" x14ac:dyDescent="0.3">
      <c r="B7" s="31" t="s">
        <v>369</v>
      </c>
      <c r="C7" s="31" t="s">
        <v>197</v>
      </c>
      <c r="D7" s="32">
        <v>28.179512424792598</v>
      </c>
      <c r="E7" s="33">
        <v>28.179258243323002</v>
      </c>
    </row>
    <row r="8" spans="2:10" x14ac:dyDescent="0.3">
      <c r="B8" s="31" t="s">
        <v>370</v>
      </c>
      <c r="C8" s="31" t="s">
        <v>197</v>
      </c>
      <c r="D8" s="32">
        <v>22.714257110708999</v>
      </c>
      <c r="E8" s="33">
        <v>30.8106187858358</v>
      </c>
    </row>
    <row r="9" spans="2:10" x14ac:dyDescent="0.3">
      <c r="B9" s="31" t="s">
        <v>371</v>
      </c>
      <c r="C9" s="31" t="s">
        <v>197</v>
      </c>
      <c r="D9" s="32">
        <v>2.8450679040001301</v>
      </c>
      <c r="E9" s="33">
        <v>2.3695881910498802</v>
      </c>
    </row>
    <row r="10" spans="2:10" x14ac:dyDescent="0.3">
      <c r="B10" s="31" t="s">
        <v>372</v>
      </c>
      <c r="C10" s="31" t="s">
        <v>197</v>
      </c>
      <c r="D10" s="32">
        <v>20.175331326775201</v>
      </c>
      <c r="E10" s="33">
        <v>16.626856743184799</v>
      </c>
    </row>
    <row r="11" spans="2:10" x14ac:dyDescent="0.3">
      <c r="B11" s="31" t="s">
        <v>373</v>
      </c>
      <c r="C11" s="31" t="s">
        <v>197</v>
      </c>
      <c r="D11" s="32">
        <v>26.085831233723098</v>
      </c>
      <c r="E11" s="33">
        <v>22.0136780366065</v>
      </c>
    </row>
    <row r="12" spans="2:10" ht="14.4" thickBot="1" x14ac:dyDescent="0.35">
      <c r="B12" s="230" t="str">
        <f>"Total:"</f>
        <v>Total:</v>
      </c>
      <c r="C12" s="253" t="s">
        <v>2</v>
      </c>
      <c r="D12" s="74">
        <v>100</v>
      </c>
      <c r="E12" s="74">
        <v>100</v>
      </c>
    </row>
    <row r="13" spans="2:10" x14ac:dyDescent="0.3">
      <c r="B13" s="1" t="s">
        <v>2</v>
      </c>
    </row>
  </sheetData>
  <sheetProtection sheet="1" objects="1" scenarios="1"/>
  <autoFilter ref="B6:E12" xr:uid="{00000000-0009-0000-0000-00005D000000}"/>
  <mergeCells count="4">
    <mergeCell ref="B1:E1"/>
    <mergeCell ref="B2:E2"/>
    <mergeCell ref="B3:E3"/>
    <mergeCell ref="B4:E4"/>
  </mergeCells>
  <hyperlinks>
    <hyperlink ref="J1" location="Index!A1" display="Return to Index" xr:uid="{1F9A0E99-96E0-47CD-A56E-F8BA6B1904A7}"/>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92D050"/>
  </sheetPr>
  <dimension ref="B1:J26"/>
  <sheetViews>
    <sheetView showGridLines="0" workbookViewId="0">
      <selection activeCell="J1" sqref="J1"/>
    </sheetView>
  </sheetViews>
  <sheetFormatPr defaultRowHeight="13.8" x14ac:dyDescent="0.3"/>
  <cols>
    <col min="1" max="1" width="4" customWidth="1"/>
    <col min="2" max="2" width="50" customWidth="1"/>
    <col min="3" max="8" width="17.33203125" customWidth="1"/>
    <col min="9" max="10" width="10" customWidth="1"/>
  </cols>
  <sheetData>
    <row r="1" spans="2:10" x14ac:dyDescent="0.3">
      <c r="B1" s="255" t="s">
        <v>0</v>
      </c>
      <c r="C1" s="255"/>
      <c r="D1" s="255"/>
      <c r="E1" s="255"/>
      <c r="F1" s="255"/>
      <c r="G1" s="255"/>
      <c r="H1" s="255"/>
      <c r="J1" s="27" t="s">
        <v>427</v>
      </c>
    </row>
    <row r="2" spans="2:10" x14ac:dyDescent="0.3">
      <c r="B2" s="257" t="s">
        <v>457</v>
      </c>
      <c r="C2" s="255"/>
      <c r="D2" s="255"/>
      <c r="E2" s="255"/>
      <c r="F2" s="255"/>
      <c r="G2" s="255"/>
      <c r="H2" s="255"/>
    </row>
    <row r="3" spans="2:10" x14ac:dyDescent="0.3">
      <c r="B3" s="255" t="s">
        <v>375</v>
      </c>
      <c r="C3" s="255"/>
      <c r="D3" s="255"/>
      <c r="E3" s="255"/>
      <c r="F3" s="255"/>
      <c r="G3" s="255"/>
      <c r="H3" s="255"/>
    </row>
    <row r="4" spans="2:10" x14ac:dyDescent="0.3">
      <c r="B4" s="255" t="s">
        <v>1</v>
      </c>
      <c r="C4" s="255"/>
      <c r="D4" s="255"/>
      <c r="E4" s="255"/>
      <c r="F4" s="255"/>
      <c r="G4" s="255"/>
      <c r="H4" s="255"/>
    </row>
    <row r="6" spans="2:10" ht="14.4" thickBot="1" x14ac:dyDescent="0.35">
      <c r="B6" s="169" t="s">
        <v>71</v>
      </c>
      <c r="C6" s="170" t="s">
        <v>72</v>
      </c>
      <c r="D6" s="170" t="s">
        <v>78</v>
      </c>
      <c r="E6" s="170" t="s">
        <v>79</v>
      </c>
      <c r="F6" s="171" t="s">
        <v>80</v>
      </c>
      <c r="G6" s="171" t="s">
        <v>82</v>
      </c>
      <c r="H6" s="171" t="s">
        <v>83</v>
      </c>
    </row>
    <row r="7" spans="2:10" x14ac:dyDescent="0.3">
      <c r="B7" s="37" t="s">
        <v>301</v>
      </c>
      <c r="C7" s="38" t="s">
        <v>148</v>
      </c>
      <c r="D7" s="197">
        <v>1297</v>
      </c>
      <c r="E7" s="197">
        <v>600</v>
      </c>
      <c r="F7" s="197">
        <v>553</v>
      </c>
      <c r="G7" s="197">
        <v>114</v>
      </c>
      <c r="H7" s="233">
        <v>2564</v>
      </c>
    </row>
    <row r="8" spans="2:10" x14ac:dyDescent="0.3">
      <c r="B8" s="30" t="s">
        <v>302</v>
      </c>
      <c r="C8" s="31" t="s">
        <v>148</v>
      </c>
      <c r="D8" s="157">
        <v>434</v>
      </c>
      <c r="E8" s="157">
        <v>127</v>
      </c>
      <c r="F8" s="157">
        <v>50</v>
      </c>
      <c r="G8" s="157">
        <v>78</v>
      </c>
      <c r="H8" s="174">
        <v>689</v>
      </c>
    </row>
    <row r="9" spans="2:10" x14ac:dyDescent="0.3">
      <c r="B9" s="30" t="s">
        <v>303</v>
      </c>
      <c r="C9" s="31" t="s">
        <v>148</v>
      </c>
      <c r="D9" s="157">
        <v>15</v>
      </c>
      <c r="E9" s="157">
        <v>7</v>
      </c>
      <c r="F9" s="157"/>
      <c r="G9" s="157"/>
      <c r="H9" s="174">
        <v>22</v>
      </c>
    </row>
    <row r="10" spans="2:10" x14ac:dyDescent="0.3">
      <c r="B10" s="30" t="s">
        <v>304</v>
      </c>
      <c r="C10" s="31" t="s">
        <v>148</v>
      </c>
      <c r="D10" s="157">
        <v>4</v>
      </c>
      <c r="E10" s="157"/>
      <c r="F10" s="157"/>
      <c r="G10" s="157">
        <v>2</v>
      </c>
      <c r="H10" s="174">
        <v>6</v>
      </c>
    </row>
    <row r="11" spans="2:10" x14ac:dyDescent="0.3">
      <c r="B11" s="30" t="s">
        <v>305</v>
      </c>
      <c r="C11" s="31" t="s">
        <v>148</v>
      </c>
      <c r="D11" s="157">
        <v>28</v>
      </c>
      <c r="E11" s="157"/>
      <c r="F11" s="157">
        <v>1</v>
      </c>
      <c r="G11" s="157">
        <v>34</v>
      </c>
      <c r="H11" s="174">
        <v>63</v>
      </c>
    </row>
    <row r="12" spans="2:10" x14ac:dyDescent="0.3">
      <c r="B12" s="30" t="s">
        <v>306</v>
      </c>
      <c r="C12" s="31" t="s">
        <v>148</v>
      </c>
      <c r="D12" s="157"/>
      <c r="E12" s="157"/>
      <c r="F12" s="157"/>
      <c r="G12" s="157"/>
      <c r="H12" s="174"/>
    </row>
    <row r="13" spans="2:10" x14ac:dyDescent="0.3">
      <c r="B13" s="30" t="s">
        <v>307</v>
      </c>
      <c r="C13" s="31" t="s">
        <v>148</v>
      </c>
      <c r="D13" s="157">
        <v>76</v>
      </c>
      <c r="E13" s="157">
        <v>35</v>
      </c>
      <c r="F13" s="157">
        <v>11</v>
      </c>
      <c r="G13" s="157">
        <v>7</v>
      </c>
      <c r="H13" s="174">
        <v>129</v>
      </c>
    </row>
    <row r="14" spans="2:10" x14ac:dyDescent="0.3">
      <c r="B14" s="30" t="s">
        <v>308</v>
      </c>
      <c r="C14" s="31" t="s">
        <v>148</v>
      </c>
      <c r="D14" s="157">
        <v>35</v>
      </c>
      <c r="E14" s="157">
        <v>3</v>
      </c>
      <c r="F14" s="157">
        <v>4</v>
      </c>
      <c r="G14" s="157">
        <v>6</v>
      </c>
      <c r="H14" s="174">
        <v>48</v>
      </c>
    </row>
    <row r="15" spans="2:10" x14ac:dyDescent="0.3">
      <c r="B15" s="30" t="s">
        <v>309</v>
      </c>
      <c r="C15" s="31" t="s">
        <v>148</v>
      </c>
      <c r="D15" s="157">
        <v>1</v>
      </c>
      <c r="E15" s="157"/>
      <c r="F15" s="157"/>
      <c r="G15" s="157"/>
      <c r="H15" s="174">
        <v>1</v>
      </c>
    </row>
    <row r="16" spans="2:10" x14ac:dyDescent="0.3">
      <c r="B16" s="30" t="s">
        <v>310</v>
      </c>
      <c r="C16" s="31" t="s">
        <v>148</v>
      </c>
      <c r="D16" s="157"/>
      <c r="E16" s="157">
        <v>1</v>
      </c>
      <c r="F16" s="157"/>
      <c r="G16" s="157"/>
      <c r="H16" s="174">
        <v>1</v>
      </c>
    </row>
    <row r="17" spans="2:8" x14ac:dyDescent="0.3">
      <c r="B17" s="30" t="s">
        <v>311</v>
      </c>
      <c r="C17" s="31" t="s">
        <v>148</v>
      </c>
      <c r="D17" s="157"/>
      <c r="E17" s="157"/>
      <c r="F17" s="157"/>
      <c r="G17" s="157">
        <v>1</v>
      </c>
      <c r="H17" s="174">
        <v>1</v>
      </c>
    </row>
    <row r="18" spans="2:8" x14ac:dyDescent="0.3">
      <c r="B18" s="30" t="s">
        <v>312</v>
      </c>
      <c r="C18" s="31" t="s">
        <v>148</v>
      </c>
      <c r="D18" s="157"/>
      <c r="E18" s="157"/>
      <c r="F18" s="157"/>
      <c r="G18" s="157"/>
      <c r="H18" s="174"/>
    </row>
    <row r="19" spans="2:8" x14ac:dyDescent="0.3">
      <c r="B19" s="30" t="s">
        <v>313</v>
      </c>
      <c r="C19" s="31" t="s">
        <v>148</v>
      </c>
      <c r="D19" s="157"/>
      <c r="E19" s="157"/>
      <c r="F19" s="157"/>
      <c r="G19" s="157"/>
      <c r="H19" s="174"/>
    </row>
    <row r="20" spans="2:8" x14ac:dyDescent="0.3">
      <c r="B20" s="30" t="s">
        <v>314</v>
      </c>
      <c r="C20" s="31" t="s">
        <v>148</v>
      </c>
      <c r="D20" s="157"/>
      <c r="E20" s="157"/>
      <c r="F20" s="157"/>
      <c r="G20" s="157"/>
      <c r="H20" s="174"/>
    </row>
    <row r="21" spans="2:8" x14ac:dyDescent="0.3">
      <c r="B21" s="30" t="s">
        <v>315</v>
      </c>
      <c r="C21" s="31" t="s">
        <v>148</v>
      </c>
      <c r="D21" s="157"/>
      <c r="E21" s="157"/>
      <c r="F21" s="157"/>
      <c r="G21" s="157"/>
      <c r="H21" s="174"/>
    </row>
    <row r="22" spans="2:8" x14ac:dyDescent="0.3">
      <c r="B22" s="30" t="s">
        <v>316</v>
      </c>
      <c r="C22" s="31" t="s">
        <v>148</v>
      </c>
      <c r="D22" s="157">
        <v>28</v>
      </c>
      <c r="E22" s="157">
        <v>2</v>
      </c>
      <c r="F22" s="157">
        <v>5</v>
      </c>
      <c r="G22" s="157">
        <v>1</v>
      </c>
      <c r="H22" s="174">
        <v>36</v>
      </c>
    </row>
    <row r="23" spans="2:8" x14ac:dyDescent="0.3">
      <c r="B23" s="30" t="s">
        <v>317</v>
      </c>
      <c r="C23" s="31" t="s">
        <v>148</v>
      </c>
      <c r="D23" s="157">
        <v>25</v>
      </c>
      <c r="E23" s="157"/>
      <c r="F23" s="157"/>
      <c r="G23" s="157">
        <v>2</v>
      </c>
      <c r="H23" s="174">
        <v>27</v>
      </c>
    </row>
    <row r="24" spans="2:8" ht="14.4" thickBot="1" x14ac:dyDescent="0.35">
      <c r="B24" s="24" t="s">
        <v>318</v>
      </c>
      <c r="C24" s="25" t="s">
        <v>148</v>
      </c>
      <c r="D24" s="164"/>
      <c r="E24" s="164"/>
      <c r="F24" s="164"/>
      <c r="G24" s="164"/>
      <c r="H24" s="234"/>
    </row>
    <row r="25" spans="2:8" x14ac:dyDescent="0.3">
      <c r="B25" s="232" t="str">
        <f>"Total:"</f>
        <v>Total:</v>
      </c>
      <c r="C25" s="232" t="s">
        <v>2</v>
      </c>
      <c r="D25" s="232">
        <v>1943</v>
      </c>
      <c r="E25" s="232">
        <v>775</v>
      </c>
      <c r="F25" s="232">
        <v>624</v>
      </c>
      <c r="G25" s="232">
        <v>245</v>
      </c>
      <c r="H25" s="232">
        <v>3587</v>
      </c>
    </row>
    <row r="26" spans="2:8" x14ac:dyDescent="0.3">
      <c r="B26" s="1" t="s">
        <v>2</v>
      </c>
    </row>
  </sheetData>
  <sheetProtection sheet="1" objects="1" scenarios="1"/>
  <autoFilter ref="B6:H25" xr:uid="{00000000-0009-0000-0000-000047000000}"/>
  <mergeCells count="4">
    <mergeCell ref="B1:H1"/>
    <mergeCell ref="B2:H2"/>
    <mergeCell ref="B3:H3"/>
    <mergeCell ref="B4:H4"/>
  </mergeCells>
  <hyperlinks>
    <hyperlink ref="J1" location="Index!A1" display="Return to Index" xr:uid="{777563E5-F0CC-4B46-A477-685B5D155BD8}"/>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92D050"/>
  </sheetPr>
  <dimension ref="B1:L14"/>
  <sheetViews>
    <sheetView showGridLines="0" workbookViewId="0">
      <selection activeCell="L1" sqref="L1"/>
    </sheetView>
  </sheetViews>
  <sheetFormatPr defaultRowHeight="13.8" x14ac:dyDescent="0.3"/>
  <cols>
    <col min="1" max="1" width="4" customWidth="1"/>
    <col min="2" max="2" width="50" customWidth="1"/>
    <col min="3" max="10" width="17.33203125" customWidth="1"/>
    <col min="11" max="12" width="10" customWidth="1"/>
  </cols>
  <sheetData>
    <row r="1" spans="2:12" x14ac:dyDescent="0.3">
      <c r="B1" s="255" t="s">
        <v>0</v>
      </c>
      <c r="C1" s="255"/>
      <c r="D1" s="255"/>
      <c r="E1" s="255"/>
      <c r="F1" s="255"/>
      <c r="G1" s="255"/>
      <c r="H1" s="255"/>
      <c r="I1" s="255"/>
      <c r="J1" s="255"/>
      <c r="L1" s="27" t="s">
        <v>427</v>
      </c>
    </row>
    <row r="2" spans="2:12" x14ac:dyDescent="0.3">
      <c r="B2" s="257" t="s">
        <v>458</v>
      </c>
      <c r="C2" s="255"/>
      <c r="D2" s="255"/>
      <c r="E2" s="255"/>
      <c r="F2" s="255"/>
      <c r="G2" s="255"/>
      <c r="H2" s="255"/>
      <c r="I2" s="255"/>
      <c r="J2" s="255"/>
    </row>
    <row r="3" spans="2:12" x14ac:dyDescent="0.3">
      <c r="B3" s="255" t="s">
        <v>375</v>
      </c>
      <c r="C3" s="255"/>
      <c r="D3" s="255"/>
      <c r="E3" s="255"/>
      <c r="F3" s="255"/>
      <c r="G3" s="255"/>
      <c r="H3" s="255"/>
      <c r="I3" s="255"/>
      <c r="J3" s="255"/>
    </row>
    <row r="4" spans="2:12" x14ac:dyDescent="0.3">
      <c r="B4" s="255" t="s">
        <v>1</v>
      </c>
      <c r="C4" s="255"/>
      <c r="D4" s="255"/>
      <c r="E4" s="255"/>
      <c r="F4" s="255"/>
      <c r="G4" s="255"/>
      <c r="H4" s="255"/>
      <c r="I4" s="255"/>
      <c r="J4" s="255"/>
    </row>
    <row r="6" spans="2:12" ht="14.4" thickBot="1" x14ac:dyDescent="0.35">
      <c r="B6" s="169" t="s">
        <v>71</v>
      </c>
      <c r="C6" s="170" t="s">
        <v>72</v>
      </c>
      <c r="D6" s="170" t="s">
        <v>319</v>
      </c>
      <c r="E6" s="170" t="s">
        <v>320</v>
      </c>
      <c r="F6" s="171" t="s">
        <v>321</v>
      </c>
      <c r="G6" s="171" t="s">
        <v>322</v>
      </c>
      <c r="H6" s="171" t="s">
        <v>323</v>
      </c>
      <c r="I6" s="171" t="s">
        <v>324</v>
      </c>
      <c r="J6" s="171" t="s">
        <v>83</v>
      </c>
    </row>
    <row r="7" spans="2:12" x14ac:dyDescent="0.3">
      <c r="B7" s="30" t="s">
        <v>325</v>
      </c>
      <c r="C7" s="236" t="s">
        <v>148</v>
      </c>
      <c r="D7" s="178">
        <v>43</v>
      </c>
      <c r="E7" s="178">
        <v>759</v>
      </c>
      <c r="F7" s="178">
        <v>1022</v>
      </c>
      <c r="G7" s="178">
        <v>724</v>
      </c>
      <c r="H7" s="178">
        <v>543</v>
      </c>
      <c r="I7" s="235">
        <v>184</v>
      </c>
      <c r="J7" s="180">
        <v>3275</v>
      </c>
    </row>
    <row r="8" spans="2:12" x14ac:dyDescent="0.3">
      <c r="B8" s="30" t="s">
        <v>326</v>
      </c>
      <c r="C8" s="236" t="s">
        <v>148</v>
      </c>
      <c r="D8" s="178"/>
      <c r="E8" s="178">
        <v>3</v>
      </c>
      <c r="F8" s="178">
        <v>36</v>
      </c>
      <c r="G8" s="178">
        <v>23</v>
      </c>
      <c r="H8" s="178">
        <v>5</v>
      </c>
      <c r="I8" s="235">
        <v>2</v>
      </c>
      <c r="J8" s="237">
        <v>69</v>
      </c>
    </row>
    <row r="9" spans="2:12" x14ac:dyDescent="0.3">
      <c r="B9" s="30" t="s">
        <v>327</v>
      </c>
      <c r="C9" s="236" t="s">
        <v>148</v>
      </c>
      <c r="D9" s="178">
        <v>24</v>
      </c>
      <c r="E9" s="178">
        <v>102</v>
      </c>
      <c r="F9" s="178">
        <v>31</v>
      </c>
      <c r="G9" s="178">
        <v>13</v>
      </c>
      <c r="H9" s="178">
        <v>6</v>
      </c>
      <c r="I9" s="235">
        <v>2</v>
      </c>
      <c r="J9" s="237">
        <v>178</v>
      </c>
    </row>
    <row r="10" spans="2:12" x14ac:dyDescent="0.3">
      <c r="B10" s="30" t="s">
        <v>328</v>
      </c>
      <c r="C10" s="236" t="s">
        <v>148</v>
      </c>
      <c r="D10" s="178"/>
      <c r="E10" s="178">
        <v>1</v>
      </c>
      <c r="F10" s="178">
        <v>1</v>
      </c>
      <c r="G10" s="178"/>
      <c r="H10" s="178"/>
      <c r="I10" s="235"/>
      <c r="J10" s="237">
        <v>2</v>
      </c>
    </row>
    <row r="11" spans="2:12" x14ac:dyDescent="0.3">
      <c r="B11" s="30" t="s">
        <v>329</v>
      </c>
      <c r="C11" s="236" t="s">
        <v>148</v>
      </c>
      <c r="D11" s="178"/>
      <c r="E11" s="178"/>
      <c r="F11" s="178"/>
      <c r="G11" s="178"/>
      <c r="H11" s="178"/>
      <c r="I11" s="235"/>
      <c r="J11" s="237"/>
    </row>
    <row r="12" spans="2:12" x14ac:dyDescent="0.3">
      <c r="B12" s="30" t="s">
        <v>330</v>
      </c>
      <c r="C12" s="236" t="s">
        <v>148</v>
      </c>
      <c r="D12" s="178">
        <v>2</v>
      </c>
      <c r="E12" s="178">
        <v>28</v>
      </c>
      <c r="F12" s="178">
        <v>17</v>
      </c>
      <c r="G12" s="178">
        <v>7</v>
      </c>
      <c r="H12" s="178">
        <v>5</v>
      </c>
      <c r="I12" s="235">
        <v>4</v>
      </c>
      <c r="J12" s="237">
        <v>63</v>
      </c>
    </row>
    <row r="13" spans="2:12" x14ac:dyDescent="0.3">
      <c r="B13" s="232" t="str">
        <f>"Total:"</f>
        <v>Total:</v>
      </c>
      <c r="C13" s="232" t="s">
        <v>2</v>
      </c>
      <c r="D13" s="232">
        <v>69</v>
      </c>
      <c r="E13" s="232">
        <v>893</v>
      </c>
      <c r="F13" s="232">
        <v>1107</v>
      </c>
      <c r="G13" s="232">
        <v>767</v>
      </c>
      <c r="H13" s="232">
        <v>559</v>
      </c>
      <c r="I13" s="232">
        <v>192</v>
      </c>
      <c r="J13" s="232">
        <v>3587</v>
      </c>
    </row>
    <row r="14" spans="2:12" x14ac:dyDescent="0.3">
      <c r="B14" s="1" t="s">
        <v>2</v>
      </c>
    </row>
  </sheetData>
  <sheetProtection sheet="1" objects="1" scenarios="1"/>
  <autoFilter ref="B6:J13" xr:uid="{00000000-0009-0000-0000-000048000000}"/>
  <mergeCells count="4">
    <mergeCell ref="B1:J1"/>
    <mergeCell ref="B2:J2"/>
    <mergeCell ref="B3:J3"/>
    <mergeCell ref="B4:J4"/>
  </mergeCells>
  <hyperlinks>
    <hyperlink ref="L1" location="Index!A1" display="Return to Index" xr:uid="{D8AC94F9-1093-41F9-813B-1DC18A249F19}"/>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FF9999"/>
  </sheetPr>
  <dimension ref="B1:J17"/>
  <sheetViews>
    <sheetView showGridLines="0" workbookViewId="0">
      <selection activeCell="J1" sqref="J1"/>
    </sheetView>
  </sheetViews>
  <sheetFormatPr defaultRowHeight="13.8" x14ac:dyDescent="0.3"/>
  <cols>
    <col min="1" max="1" width="4" customWidth="1"/>
    <col min="2" max="2" width="62.6640625" customWidth="1"/>
    <col min="3" max="6" width="17.33203125" customWidth="1"/>
    <col min="7" max="8" width="10" customWidth="1"/>
  </cols>
  <sheetData>
    <row r="1" spans="2:10" x14ac:dyDescent="0.3">
      <c r="B1" s="255" t="s">
        <v>0</v>
      </c>
      <c r="C1" s="255"/>
      <c r="D1" s="255"/>
      <c r="E1" s="255"/>
      <c r="F1" s="255"/>
      <c r="J1" s="27" t="s">
        <v>427</v>
      </c>
    </row>
    <row r="2" spans="2:10" x14ac:dyDescent="0.3">
      <c r="B2" s="255" t="s">
        <v>63</v>
      </c>
      <c r="C2" s="255"/>
      <c r="D2" s="255"/>
      <c r="E2" s="255"/>
      <c r="F2" s="255"/>
    </row>
    <row r="3" spans="2:10" x14ac:dyDescent="0.3">
      <c r="B3" s="257" t="s">
        <v>379</v>
      </c>
      <c r="C3" s="255"/>
      <c r="D3" s="255"/>
      <c r="E3" s="255"/>
      <c r="F3" s="255"/>
    </row>
    <row r="4" spans="2:10" x14ac:dyDescent="0.3">
      <c r="B4" s="255" t="s">
        <v>1</v>
      </c>
      <c r="C4" s="255"/>
      <c r="D4" s="255"/>
      <c r="E4" s="255"/>
      <c r="F4" s="255"/>
    </row>
    <row r="6" spans="2:10" ht="14.4" thickBot="1" x14ac:dyDescent="0.35">
      <c r="B6" s="169" t="s">
        <v>71</v>
      </c>
      <c r="C6" s="170" t="s">
        <v>72</v>
      </c>
      <c r="D6" s="170" t="s">
        <v>73</v>
      </c>
      <c r="E6" s="170" t="s">
        <v>74</v>
      </c>
      <c r="F6" s="171" t="s">
        <v>75</v>
      </c>
    </row>
    <row r="7" spans="2:10" x14ac:dyDescent="0.3">
      <c r="B7" s="231" t="s">
        <v>331</v>
      </c>
      <c r="C7" s="31" t="s">
        <v>332</v>
      </c>
      <c r="D7" s="32">
        <v>14695424</v>
      </c>
      <c r="E7" s="33">
        <v>13101903</v>
      </c>
      <c r="F7" s="34">
        <v>13648657</v>
      </c>
    </row>
    <row r="8" spans="2:10" x14ac:dyDescent="0.3">
      <c r="B8" s="231" t="s">
        <v>333</v>
      </c>
      <c r="C8" s="31" t="s">
        <v>332</v>
      </c>
      <c r="D8" s="32">
        <v>6909806</v>
      </c>
      <c r="E8" s="33">
        <v>5908185</v>
      </c>
      <c r="F8" s="34">
        <v>6559841</v>
      </c>
    </row>
    <row r="9" spans="2:10" x14ac:dyDescent="0.3">
      <c r="B9" s="231" t="s">
        <v>334</v>
      </c>
      <c r="C9" s="31" t="s">
        <v>332</v>
      </c>
      <c r="D9" s="32">
        <v>7785619</v>
      </c>
      <c r="E9" s="33">
        <v>7193719</v>
      </c>
      <c r="F9" s="34">
        <v>7088816</v>
      </c>
    </row>
    <row r="10" spans="2:10" x14ac:dyDescent="0.3">
      <c r="B10" s="231" t="s">
        <v>335</v>
      </c>
      <c r="C10" s="238" t="s">
        <v>336</v>
      </c>
      <c r="D10" s="239">
        <v>0.95267744893393702</v>
      </c>
      <c r="E10" s="240">
        <v>0.5</v>
      </c>
      <c r="F10" s="241">
        <v>0.9</v>
      </c>
    </row>
    <row r="11" spans="2:10" x14ac:dyDescent="0.3">
      <c r="B11" s="231" t="s">
        <v>337</v>
      </c>
      <c r="C11" s="238" t="s">
        <v>336</v>
      </c>
      <c r="D11" s="239">
        <v>1.0130530437468099</v>
      </c>
      <c r="E11" s="240">
        <v>0.5</v>
      </c>
      <c r="F11" s="241">
        <v>0.8</v>
      </c>
    </row>
    <row r="12" spans="2:10" x14ac:dyDescent="0.3">
      <c r="B12" s="231" t="s">
        <v>338</v>
      </c>
      <c r="C12" s="238" t="s">
        <v>336</v>
      </c>
      <c r="D12" s="239">
        <v>0.899093572392895</v>
      </c>
      <c r="E12" s="240">
        <v>0.6</v>
      </c>
      <c r="F12" s="241">
        <v>1</v>
      </c>
    </row>
    <row r="13" spans="2:10" x14ac:dyDescent="0.3">
      <c r="B13" s="231" t="s">
        <v>339</v>
      </c>
      <c r="C13" s="238" t="s">
        <v>336</v>
      </c>
      <c r="D13" s="239">
        <v>3.1982742928496499</v>
      </c>
      <c r="E13" s="240">
        <v>2</v>
      </c>
      <c r="F13" s="241">
        <v>5.6</v>
      </c>
    </row>
    <row r="14" spans="2:10" x14ac:dyDescent="0.3">
      <c r="B14" s="231" t="s">
        <v>340</v>
      </c>
      <c r="C14" s="238" t="s">
        <v>336</v>
      </c>
      <c r="D14" s="239">
        <v>3.4733247214176499</v>
      </c>
      <c r="E14" s="240">
        <v>1.5</v>
      </c>
      <c r="F14" s="241">
        <v>4.7</v>
      </c>
    </row>
    <row r="15" spans="2:10" ht="14.4" thickBot="1" x14ac:dyDescent="0.35">
      <c r="B15" s="230" t="s">
        <v>341</v>
      </c>
      <c r="C15" s="242" t="s">
        <v>336</v>
      </c>
      <c r="D15" s="243">
        <v>2.95416459500523</v>
      </c>
      <c r="E15" s="244">
        <v>2.5</v>
      </c>
      <c r="F15" s="245">
        <v>6.6</v>
      </c>
    </row>
    <row r="17" spans="2:2" x14ac:dyDescent="0.3">
      <c r="B17" s="1" t="s">
        <v>2</v>
      </c>
    </row>
  </sheetData>
  <sheetProtection sheet="1" objects="1" scenarios="1"/>
  <autoFilter ref="B6:F16" xr:uid="{00000000-0009-0000-0000-000055000000}"/>
  <mergeCells count="4">
    <mergeCell ref="B1:F1"/>
    <mergeCell ref="B2:F2"/>
    <mergeCell ref="B3:F3"/>
    <mergeCell ref="B4:F4"/>
  </mergeCells>
  <hyperlinks>
    <hyperlink ref="J1" location="Index!A1" display="Return to Index" xr:uid="{5B005D14-8224-43B1-909C-18336F43BB0B}"/>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FF9999"/>
  </sheetPr>
  <dimension ref="B1:J24"/>
  <sheetViews>
    <sheetView showGridLines="0" workbookViewId="0">
      <selection activeCell="J1" sqref="J1"/>
    </sheetView>
  </sheetViews>
  <sheetFormatPr defaultRowHeight="13.8" x14ac:dyDescent="0.3"/>
  <cols>
    <col min="1" max="1" width="4" customWidth="1"/>
    <col min="2" max="2" width="50" customWidth="1"/>
    <col min="3" max="5" width="17.33203125" customWidth="1"/>
  </cols>
  <sheetData>
    <row r="1" spans="2:10" x14ac:dyDescent="0.3">
      <c r="B1" s="255" t="s">
        <v>0</v>
      </c>
      <c r="C1" s="255"/>
      <c r="D1" s="255"/>
      <c r="E1" s="255"/>
      <c r="J1" s="27" t="s">
        <v>427</v>
      </c>
    </row>
    <row r="2" spans="2:10" x14ac:dyDescent="0.3">
      <c r="B2" s="255" t="s">
        <v>64</v>
      </c>
      <c r="C2" s="255"/>
      <c r="D2" s="255"/>
      <c r="E2" s="255"/>
    </row>
    <row r="3" spans="2:10" x14ac:dyDescent="0.3">
      <c r="B3" s="255" t="s">
        <v>378</v>
      </c>
      <c r="C3" s="255"/>
      <c r="D3" s="255"/>
      <c r="E3" s="255"/>
    </row>
    <row r="4" spans="2:10" x14ac:dyDescent="0.3">
      <c r="B4" s="255" t="s">
        <v>1</v>
      </c>
      <c r="C4" s="255"/>
      <c r="D4" s="255"/>
      <c r="E4" s="255"/>
    </row>
    <row r="6" spans="2:10" ht="14.4" thickBot="1" x14ac:dyDescent="0.35">
      <c r="B6" s="169" t="s">
        <v>71</v>
      </c>
      <c r="C6" s="170" t="s">
        <v>72</v>
      </c>
      <c r="D6" s="170" t="s">
        <v>73</v>
      </c>
      <c r="E6" s="170" t="s">
        <v>74</v>
      </c>
    </row>
    <row r="7" spans="2:10" x14ac:dyDescent="0.3">
      <c r="B7" s="248" t="s">
        <v>342</v>
      </c>
      <c r="C7" s="197" t="s">
        <v>148</v>
      </c>
      <c r="D7" s="202">
        <v>12</v>
      </c>
      <c r="E7" s="198">
        <v>18</v>
      </c>
    </row>
    <row r="8" spans="2:10" x14ac:dyDescent="0.3">
      <c r="B8" s="30" t="s">
        <v>343</v>
      </c>
      <c r="C8" s="31" t="s">
        <v>148</v>
      </c>
      <c r="D8" s="156">
        <v>4</v>
      </c>
      <c r="E8" s="158">
        <v>1</v>
      </c>
    </row>
    <row r="9" spans="2:10" x14ac:dyDescent="0.3">
      <c r="B9" s="30" t="s">
        <v>344</v>
      </c>
      <c r="C9" s="31" t="s">
        <v>148</v>
      </c>
      <c r="D9" s="156"/>
      <c r="E9" s="158">
        <v>17</v>
      </c>
    </row>
    <row r="10" spans="2:10" x14ac:dyDescent="0.3">
      <c r="B10" s="30" t="s">
        <v>178</v>
      </c>
      <c r="C10" s="31" t="s">
        <v>148</v>
      </c>
      <c r="D10" s="156">
        <v>29</v>
      </c>
      <c r="E10" s="158">
        <v>74</v>
      </c>
    </row>
    <row r="11" spans="2:10" x14ac:dyDescent="0.3">
      <c r="B11" s="30" t="s">
        <v>345</v>
      </c>
      <c r="C11" s="31" t="s">
        <v>148</v>
      </c>
      <c r="D11" s="156">
        <v>325</v>
      </c>
      <c r="E11" s="158">
        <v>316</v>
      </c>
    </row>
    <row r="12" spans="2:10" x14ac:dyDescent="0.3">
      <c r="B12" s="30" t="s">
        <v>346</v>
      </c>
      <c r="C12" s="31" t="s">
        <v>148</v>
      </c>
      <c r="D12" s="156">
        <v>13</v>
      </c>
      <c r="E12" s="158">
        <v>11</v>
      </c>
    </row>
    <row r="13" spans="2:10" x14ac:dyDescent="0.3">
      <c r="B13" s="30" t="s">
        <v>347</v>
      </c>
      <c r="C13" s="31" t="s">
        <v>148</v>
      </c>
      <c r="D13" s="156">
        <v>13</v>
      </c>
      <c r="E13" s="158">
        <v>27</v>
      </c>
    </row>
    <row r="14" spans="2:10" x14ac:dyDescent="0.3">
      <c r="B14" s="30" t="s">
        <v>348</v>
      </c>
      <c r="C14" s="31" t="s">
        <v>148</v>
      </c>
      <c r="D14" s="156">
        <v>18</v>
      </c>
      <c r="E14" s="158">
        <v>41</v>
      </c>
    </row>
    <row r="15" spans="2:10" x14ac:dyDescent="0.3">
      <c r="B15" s="30" t="s">
        <v>349</v>
      </c>
      <c r="C15" s="31" t="s">
        <v>148</v>
      </c>
      <c r="D15" s="156">
        <v>570</v>
      </c>
      <c r="E15" s="158">
        <v>639</v>
      </c>
    </row>
    <row r="16" spans="2:10" x14ac:dyDescent="0.3">
      <c r="B16" s="30" t="s">
        <v>350</v>
      </c>
      <c r="C16" s="31" t="s">
        <v>148</v>
      </c>
      <c r="D16" s="156">
        <v>45</v>
      </c>
      <c r="E16" s="158">
        <v>266</v>
      </c>
    </row>
    <row r="17" spans="2:5" x14ac:dyDescent="0.3">
      <c r="B17" s="30" t="s">
        <v>351</v>
      </c>
      <c r="C17" s="31" t="s">
        <v>148</v>
      </c>
      <c r="D17" s="156">
        <v>270</v>
      </c>
      <c r="E17" s="158">
        <v>154</v>
      </c>
    </row>
    <row r="18" spans="2:5" x14ac:dyDescent="0.3">
      <c r="B18" s="30" t="s">
        <v>352</v>
      </c>
      <c r="C18" s="31" t="s">
        <v>148</v>
      </c>
      <c r="D18" s="156">
        <v>947</v>
      </c>
      <c r="E18" s="158">
        <v>901</v>
      </c>
    </row>
    <row r="19" spans="2:5" x14ac:dyDescent="0.3">
      <c r="B19" s="30" t="s">
        <v>353</v>
      </c>
      <c r="C19" s="31" t="s">
        <v>148</v>
      </c>
      <c r="D19" s="156">
        <v>685</v>
      </c>
      <c r="E19" s="158">
        <v>748</v>
      </c>
    </row>
    <row r="20" spans="2:5" x14ac:dyDescent="0.3">
      <c r="B20" s="30" t="s">
        <v>354</v>
      </c>
      <c r="C20" s="31" t="s">
        <v>148</v>
      </c>
      <c r="D20" s="156"/>
      <c r="E20" s="158">
        <v>1</v>
      </c>
    </row>
    <row r="21" spans="2:5" x14ac:dyDescent="0.3">
      <c r="B21" s="30" t="s">
        <v>184</v>
      </c>
      <c r="C21" s="31" t="s">
        <v>148</v>
      </c>
      <c r="D21" s="156"/>
      <c r="E21" s="158">
        <v>5</v>
      </c>
    </row>
    <row r="22" spans="2:5" ht="14.4" thickBot="1" x14ac:dyDescent="0.35">
      <c r="B22" s="24" t="s">
        <v>355</v>
      </c>
      <c r="C22" s="25" t="s">
        <v>148</v>
      </c>
      <c r="D22" s="163">
        <v>36</v>
      </c>
      <c r="E22" s="165">
        <v>26</v>
      </c>
    </row>
    <row r="23" spans="2:5" x14ac:dyDescent="0.3">
      <c r="B23" s="232" t="str">
        <f>"Total:"</f>
        <v>Total:</v>
      </c>
      <c r="C23" s="232" t="s">
        <v>2</v>
      </c>
      <c r="D23" s="232">
        <v>2967</v>
      </c>
      <c r="E23" s="232">
        <v>3245</v>
      </c>
    </row>
    <row r="24" spans="2:5" x14ac:dyDescent="0.3">
      <c r="B24" s="1" t="s">
        <v>2</v>
      </c>
    </row>
  </sheetData>
  <sheetProtection sheet="1" objects="1" scenarios="1"/>
  <autoFilter ref="B6:E23" xr:uid="{00000000-0009-0000-0000-000056000000}"/>
  <mergeCells count="4">
    <mergeCell ref="B1:E1"/>
    <mergeCell ref="B2:E2"/>
    <mergeCell ref="B3:E3"/>
    <mergeCell ref="B4:E4"/>
  </mergeCells>
  <hyperlinks>
    <hyperlink ref="J1" location="Index!A1" display="Return to Index" xr:uid="{A7D802E6-BB9F-48D5-8EED-FFC7D4495BAF}"/>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rgb="FFFF9999"/>
  </sheetPr>
  <dimension ref="B1:J14"/>
  <sheetViews>
    <sheetView showGridLines="0" workbookViewId="0">
      <selection activeCell="J1" sqref="J1"/>
    </sheetView>
  </sheetViews>
  <sheetFormatPr defaultRowHeight="13.8" x14ac:dyDescent="0.3"/>
  <cols>
    <col min="1" max="1" width="4" customWidth="1"/>
    <col min="2" max="2" width="61" customWidth="1"/>
    <col min="3" max="5" width="17.33203125" customWidth="1"/>
    <col min="6" max="6" width="10" customWidth="1"/>
  </cols>
  <sheetData>
    <row r="1" spans="2:10" x14ac:dyDescent="0.3">
      <c r="B1" s="255" t="s">
        <v>0</v>
      </c>
      <c r="C1" s="255"/>
      <c r="D1" s="255"/>
      <c r="E1" s="255"/>
      <c r="J1" s="27" t="s">
        <v>427</v>
      </c>
    </row>
    <row r="2" spans="2:10" x14ac:dyDescent="0.3">
      <c r="B2" s="255" t="s">
        <v>65</v>
      </c>
      <c r="C2" s="255"/>
      <c r="D2" s="255"/>
      <c r="E2" s="255"/>
    </row>
    <row r="3" spans="2:10" x14ac:dyDescent="0.3">
      <c r="B3" s="255" t="s">
        <v>378</v>
      </c>
      <c r="C3" s="255"/>
      <c r="D3" s="255"/>
      <c r="E3" s="255"/>
    </row>
    <row r="4" spans="2:10" x14ac:dyDescent="0.3">
      <c r="B4" s="255" t="s">
        <v>1</v>
      </c>
      <c r="C4" s="255"/>
      <c r="D4" s="255"/>
      <c r="E4" s="255"/>
    </row>
    <row r="6" spans="2:10" ht="14.4" thickBot="1" x14ac:dyDescent="0.35">
      <c r="B6" s="169" t="s">
        <v>71</v>
      </c>
      <c r="C6" s="170" t="s">
        <v>72</v>
      </c>
      <c r="D6" s="170" t="s">
        <v>73</v>
      </c>
      <c r="E6" s="170" t="s">
        <v>74</v>
      </c>
    </row>
    <row r="7" spans="2:10" x14ac:dyDescent="0.3">
      <c r="B7" s="30" t="s">
        <v>356</v>
      </c>
      <c r="C7" s="31" t="s">
        <v>148</v>
      </c>
      <c r="D7" s="156">
        <v>46116</v>
      </c>
      <c r="E7" s="158">
        <v>37747</v>
      </c>
    </row>
    <row r="8" spans="2:10" x14ac:dyDescent="0.3">
      <c r="B8" s="30" t="s">
        <v>357</v>
      </c>
      <c r="C8" s="31" t="s">
        <v>148</v>
      </c>
      <c r="D8" s="156">
        <v>13310</v>
      </c>
      <c r="E8" s="158">
        <v>20154</v>
      </c>
    </row>
    <row r="9" spans="2:10" x14ac:dyDescent="0.3">
      <c r="B9" s="30" t="s">
        <v>358</v>
      </c>
      <c r="C9" s="31" t="s">
        <v>148</v>
      </c>
      <c r="D9" s="156">
        <v>341615</v>
      </c>
      <c r="E9" s="158">
        <v>209469</v>
      </c>
    </row>
    <row r="10" spans="2:10" x14ac:dyDescent="0.3">
      <c r="B10" s="30" t="s">
        <v>359</v>
      </c>
      <c r="C10" s="31" t="s">
        <v>148</v>
      </c>
      <c r="D10" s="156">
        <v>379</v>
      </c>
      <c r="E10" s="158">
        <v>447</v>
      </c>
    </row>
    <row r="11" spans="2:10" x14ac:dyDescent="0.3">
      <c r="B11" s="30" t="s">
        <v>360</v>
      </c>
      <c r="C11" s="31" t="s">
        <v>148</v>
      </c>
      <c r="D11" s="156">
        <v>324</v>
      </c>
      <c r="E11" s="158">
        <v>70</v>
      </c>
    </row>
    <row r="12" spans="2:10" x14ac:dyDescent="0.3">
      <c r="B12" s="30" t="s">
        <v>361</v>
      </c>
      <c r="C12" s="31" t="s">
        <v>148</v>
      </c>
      <c r="D12" s="156">
        <v>143</v>
      </c>
      <c r="E12" s="158">
        <v>120</v>
      </c>
    </row>
    <row r="13" spans="2:10" x14ac:dyDescent="0.3">
      <c r="B13" s="232" t="str">
        <f>"Total:"</f>
        <v>Total:</v>
      </c>
      <c r="C13" s="232" t="s">
        <v>2</v>
      </c>
      <c r="D13" s="232">
        <v>401887</v>
      </c>
      <c r="E13" s="232">
        <v>268007</v>
      </c>
    </row>
    <row r="14" spans="2:10" x14ac:dyDescent="0.3">
      <c r="B14" s="1" t="s">
        <v>2</v>
      </c>
    </row>
  </sheetData>
  <sheetProtection sheet="1" objects="1" scenarios="1"/>
  <autoFilter ref="B6:E13" xr:uid="{00000000-0009-0000-0000-000057000000}"/>
  <mergeCells count="4">
    <mergeCell ref="B1:E1"/>
    <mergeCell ref="B2:E2"/>
    <mergeCell ref="B3:E3"/>
    <mergeCell ref="B4:E4"/>
  </mergeCells>
  <hyperlinks>
    <hyperlink ref="J1" location="Index!A1" display="Return to Index" xr:uid="{09E8D228-42D3-41D1-9E0F-486ECAC25EBC}"/>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FF9999"/>
  </sheetPr>
  <dimension ref="B1:J12"/>
  <sheetViews>
    <sheetView showGridLines="0" workbookViewId="0">
      <selection activeCell="J1" sqref="J1"/>
    </sheetView>
  </sheetViews>
  <sheetFormatPr defaultRowHeight="13.8" x14ac:dyDescent="0.3"/>
  <cols>
    <col min="1" max="1" width="4" customWidth="1"/>
    <col min="2" max="2" width="63.5546875" customWidth="1"/>
    <col min="3" max="4" width="17.33203125" customWidth="1"/>
  </cols>
  <sheetData>
    <row r="1" spans="2:10" x14ac:dyDescent="0.3">
      <c r="B1" s="255" t="s">
        <v>0</v>
      </c>
      <c r="C1" s="255"/>
      <c r="D1" s="255"/>
      <c r="J1" s="27" t="s">
        <v>427</v>
      </c>
    </row>
    <row r="2" spans="2:10" x14ac:dyDescent="0.3">
      <c r="B2" s="255" t="s">
        <v>66</v>
      </c>
      <c r="C2" s="255"/>
      <c r="D2" s="255"/>
    </row>
    <row r="3" spans="2:10" x14ac:dyDescent="0.3">
      <c r="B3" s="255" t="s">
        <v>375</v>
      </c>
      <c r="C3" s="255"/>
      <c r="D3" s="255"/>
    </row>
    <row r="4" spans="2:10" x14ac:dyDescent="0.3">
      <c r="B4" s="255" t="s">
        <v>1</v>
      </c>
      <c r="C4" s="255"/>
      <c r="D4" s="255"/>
    </row>
    <row r="6" spans="2:10" ht="14.4" thickBot="1" x14ac:dyDescent="0.35">
      <c r="B6" s="169" t="s">
        <v>71</v>
      </c>
      <c r="C6" s="170" t="s">
        <v>72</v>
      </c>
      <c r="D6" s="170" t="s">
        <v>73</v>
      </c>
    </row>
    <row r="7" spans="2:10" x14ac:dyDescent="0.3">
      <c r="B7" s="30" t="s">
        <v>356</v>
      </c>
      <c r="C7" s="31" t="s">
        <v>332</v>
      </c>
      <c r="D7" s="156">
        <v>23058</v>
      </c>
    </row>
    <row r="8" spans="2:10" x14ac:dyDescent="0.3">
      <c r="B8" s="30" t="s">
        <v>357</v>
      </c>
      <c r="C8" s="31" t="s">
        <v>332</v>
      </c>
      <c r="D8" s="156">
        <v>6655</v>
      </c>
    </row>
    <row r="9" spans="2:10" x14ac:dyDescent="0.3">
      <c r="B9" s="30" t="s">
        <v>358</v>
      </c>
      <c r="C9" s="31" t="s">
        <v>332</v>
      </c>
      <c r="D9" s="156">
        <v>85403</v>
      </c>
    </row>
    <row r="10" spans="2:10" x14ac:dyDescent="0.3">
      <c r="B10" s="30" t="s">
        <v>359</v>
      </c>
      <c r="C10" s="31" t="s">
        <v>332</v>
      </c>
      <c r="D10" s="156">
        <v>2592</v>
      </c>
    </row>
    <row r="11" spans="2:10" x14ac:dyDescent="0.3">
      <c r="B11" s="30" t="s">
        <v>361</v>
      </c>
      <c r="C11" s="31" t="s">
        <v>332</v>
      </c>
      <c r="D11" s="156">
        <v>572</v>
      </c>
    </row>
    <row r="12" spans="2:10" x14ac:dyDescent="0.3">
      <c r="B12" s="232" t="str">
        <f>"Total:"</f>
        <v>Total:</v>
      </c>
      <c r="C12" s="232" t="s">
        <v>2</v>
      </c>
      <c r="D12" s="232">
        <v>118280</v>
      </c>
    </row>
  </sheetData>
  <sheetProtection sheet="1" objects="1" scenarios="1"/>
  <autoFilter ref="B6:D12" xr:uid="{00000000-0009-0000-0000-000058000000}"/>
  <mergeCells count="4">
    <mergeCell ref="B1:D1"/>
    <mergeCell ref="B2:D2"/>
    <mergeCell ref="B3:D3"/>
    <mergeCell ref="B4:D4"/>
  </mergeCells>
  <hyperlinks>
    <hyperlink ref="J1" location="Index!A1" display="Return to Index" xr:uid="{8B8657B9-1C4A-4DE4-B7DD-A5EEF2336BD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B1:J30"/>
  <sheetViews>
    <sheetView showGridLines="0" workbookViewId="0">
      <selection activeCell="J1" sqref="J1"/>
    </sheetView>
  </sheetViews>
  <sheetFormatPr defaultRowHeight="13.8" x14ac:dyDescent="0.3"/>
  <cols>
    <col min="1" max="1" width="4" customWidth="1"/>
    <col min="2" max="2" width="50" customWidth="1"/>
    <col min="3" max="5" width="17.109375" customWidth="1"/>
    <col min="6" max="6" width="10" customWidth="1"/>
    <col min="7" max="7" width="14.6640625" customWidth="1"/>
  </cols>
  <sheetData>
    <row r="1" spans="2:10" x14ac:dyDescent="0.3">
      <c r="B1" s="255" t="s">
        <v>0</v>
      </c>
      <c r="C1" s="255"/>
      <c r="D1" s="255"/>
      <c r="E1" s="255"/>
      <c r="J1" s="27" t="s">
        <v>427</v>
      </c>
    </row>
    <row r="2" spans="2:10" x14ac:dyDescent="0.3">
      <c r="B2" s="255" t="s">
        <v>4</v>
      </c>
      <c r="C2" s="255"/>
      <c r="D2" s="255"/>
      <c r="E2" s="255"/>
    </row>
    <row r="3" spans="2:10" x14ac:dyDescent="0.3">
      <c r="B3" s="257" t="s">
        <v>379</v>
      </c>
      <c r="C3" s="255"/>
      <c r="D3" s="255"/>
      <c r="E3" s="255"/>
    </row>
    <row r="4" spans="2:10" x14ac:dyDescent="0.3">
      <c r="B4" s="255" t="s">
        <v>376</v>
      </c>
      <c r="C4" s="255"/>
      <c r="D4" s="255"/>
      <c r="E4" s="255"/>
    </row>
    <row r="6" spans="2:10" x14ac:dyDescent="0.3">
      <c r="B6" s="80" t="s">
        <v>129</v>
      </c>
      <c r="C6" s="81" t="s">
        <v>73</v>
      </c>
      <c r="D6" s="81" t="s">
        <v>74</v>
      </c>
      <c r="E6" s="82" t="s">
        <v>75</v>
      </c>
    </row>
    <row r="7" spans="2:10" ht="14.4" thickBot="1" x14ac:dyDescent="0.35">
      <c r="B7" s="83" t="s">
        <v>2</v>
      </c>
      <c r="C7" s="84" t="s">
        <v>84</v>
      </c>
      <c r="D7" s="84" t="s">
        <v>84</v>
      </c>
      <c r="E7" s="85" t="s">
        <v>84</v>
      </c>
    </row>
    <row r="8" spans="2:10" x14ac:dyDescent="0.3">
      <c r="B8" s="48" t="s">
        <v>431</v>
      </c>
      <c r="C8" s="28"/>
      <c r="D8" s="23"/>
      <c r="E8" s="29"/>
    </row>
    <row r="9" spans="2:10" x14ac:dyDescent="0.3">
      <c r="B9" s="72" t="s">
        <v>368</v>
      </c>
      <c r="C9" s="50"/>
      <c r="D9" s="51"/>
      <c r="E9" s="52"/>
    </row>
    <row r="10" spans="2:10" x14ac:dyDescent="0.3">
      <c r="B10" s="53" t="s">
        <v>102</v>
      </c>
      <c r="C10" s="32">
        <v>546220.12230000005</v>
      </c>
      <c r="D10" s="33">
        <v>532231.70425199997</v>
      </c>
      <c r="E10" s="34">
        <v>478934.33385599998</v>
      </c>
    </row>
    <row r="11" spans="2:10" x14ac:dyDescent="0.3">
      <c r="B11" s="53" t="s">
        <v>103</v>
      </c>
      <c r="C11" s="32"/>
      <c r="D11" s="33"/>
      <c r="E11" s="34">
        <v>2357.64</v>
      </c>
    </row>
    <row r="12" spans="2:10" x14ac:dyDescent="0.3">
      <c r="B12" s="53" t="s">
        <v>104</v>
      </c>
      <c r="C12" s="32">
        <v>33662.153951739201</v>
      </c>
      <c r="D12" s="33">
        <v>48701.231016235601</v>
      </c>
      <c r="E12" s="34">
        <v>49636.180800000096</v>
      </c>
    </row>
    <row r="13" spans="2:10" x14ac:dyDescent="0.3">
      <c r="B13" s="72" t="s">
        <v>429</v>
      </c>
      <c r="C13" s="32"/>
      <c r="D13" s="33"/>
      <c r="E13" s="34"/>
    </row>
    <row r="14" spans="2:10" x14ac:dyDescent="0.3">
      <c r="B14" s="53" t="s">
        <v>108</v>
      </c>
      <c r="C14" s="32"/>
      <c r="D14" s="33">
        <v>2627.2728000000002</v>
      </c>
      <c r="E14" s="34">
        <v>100252.30319999999</v>
      </c>
    </row>
    <row r="15" spans="2:10" x14ac:dyDescent="0.3">
      <c r="B15" s="53" t="s">
        <v>109</v>
      </c>
      <c r="C15" s="32">
        <v>49663.508399999999</v>
      </c>
      <c r="D15" s="33">
        <v>71117.244643064798</v>
      </c>
      <c r="E15" s="34">
        <v>52816.114800000003</v>
      </c>
    </row>
    <row r="16" spans="2:10" x14ac:dyDescent="0.3">
      <c r="B16" s="54" t="s">
        <v>112</v>
      </c>
      <c r="C16" s="55">
        <v>629545.78465173906</v>
      </c>
      <c r="D16" s="55">
        <v>654677.45271129999</v>
      </c>
      <c r="E16" s="56">
        <v>683996.57265600003</v>
      </c>
    </row>
    <row r="17" spans="2:5" x14ac:dyDescent="0.3">
      <c r="B17" s="60" t="s">
        <v>435</v>
      </c>
      <c r="C17" s="50"/>
      <c r="D17" s="51"/>
      <c r="E17" s="52"/>
    </row>
    <row r="18" spans="2:5" x14ac:dyDescent="0.3">
      <c r="B18" s="58" t="s">
        <v>432</v>
      </c>
      <c r="C18" s="32">
        <v>707177.70273599995</v>
      </c>
      <c r="D18" s="33">
        <v>679314.76199999999</v>
      </c>
      <c r="E18" s="34">
        <v>653426.90639999998</v>
      </c>
    </row>
    <row r="19" spans="2:5" x14ac:dyDescent="0.3">
      <c r="B19" s="58" t="s">
        <v>434</v>
      </c>
      <c r="C19" s="32">
        <v>629598.26150815398</v>
      </c>
      <c r="D19" s="33">
        <v>444924.41973553097</v>
      </c>
      <c r="E19" s="34">
        <v>418078.20641189901</v>
      </c>
    </row>
    <row r="20" spans="2:5" x14ac:dyDescent="0.3">
      <c r="B20" s="54" t="s">
        <v>113</v>
      </c>
      <c r="C20" s="55">
        <v>1336775.9642441501</v>
      </c>
      <c r="D20" s="55">
        <v>1124239.18173553</v>
      </c>
      <c r="E20" s="56">
        <v>1071505.1128119</v>
      </c>
    </row>
    <row r="21" spans="2:5" x14ac:dyDescent="0.3">
      <c r="B21" s="57" t="s">
        <v>81</v>
      </c>
      <c r="C21" s="50"/>
      <c r="D21" s="51"/>
      <c r="E21" s="52"/>
    </row>
    <row r="22" spans="2:5" x14ac:dyDescent="0.3">
      <c r="B22" s="61" t="s">
        <v>115</v>
      </c>
      <c r="C22" s="32"/>
      <c r="D22" s="33">
        <v>7036.5731040000001</v>
      </c>
      <c r="E22" s="34">
        <v>8720.1985679999998</v>
      </c>
    </row>
    <row r="23" spans="2:5" ht="14.4" thickBot="1" x14ac:dyDescent="0.35">
      <c r="B23" s="73" t="s">
        <v>118</v>
      </c>
      <c r="C23" s="55"/>
      <c r="D23" s="55">
        <v>7036.5731040000001</v>
      </c>
      <c r="E23" s="56">
        <v>8720.1985679999998</v>
      </c>
    </row>
    <row r="24" spans="2:5" x14ac:dyDescent="0.3">
      <c r="B24" s="71" t="s">
        <v>2</v>
      </c>
      <c r="C24" s="76">
        <v>1966321.7488958901</v>
      </c>
      <c r="D24" s="77">
        <v>1785953.20755083</v>
      </c>
      <c r="E24" s="78">
        <v>1764221.8840359</v>
      </c>
    </row>
    <row r="25" spans="2:5" x14ac:dyDescent="0.3">
      <c r="B25" s="1" t="s">
        <v>121</v>
      </c>
    </row>
    <row r="26" spans="2:5" x14ac:dyDescent="0.3">
      <c r="B26" s="256" t="s">
        <v>122</v>
      </c>
      <c r="C26" s="256"/>
      <c r="D26" s="256"/>
      <c r="E26" s="256"/>
    </row>
    <row r="27" spans="2:5" x14ac:dyDescent="0.3">
      <c r="B27" s="256"/>
      <c r="C27" s="256"/>
      <c r="D27" s="256"/>
      <c r="E27" s="256"/>
    </row>
    <row r="28" spans="2:5" x14ac:dyDescent="0.3">
      <c r="B28" s="256"/>
      <c r="C28" s="256"/>
      <c r="D28" s="256"/>
      <c r="E28" s="256"/>
    </row>
    <row r="29" spans="2:5" ht="6.75" customHeight="1" x14ac:dyDescent="0.3">
      <c r="B29" s="256"/>
      <c r="C29" s="256"/>
      <c r="D29" s="256"/>
      <c r="E29" s="256"/>
    </row>
    <row r="30" spans="2:5" ht="23.25" customHeight="1" x14ac:dyDescent="0.3">
      <c r="B30" s="256"/>
      <c r="C30" s="256"/>
      <c r="D30" s="256"/>
      <c r="E30" s="256"/>
    </row>
  </sheetData>
  <sheetProtection sheet="1" objects="1" scenarios="1"/>
  <autoFilter ref="B7:E24" xr:uid="{00000000-0009-0000-0000-00000A000000}"/>
  <mergeCells count="5">
    <mergeCell ref="B26:E30"/>
    <mergeCell ref="B1:E1"/>
    <mergeCell ref="B2:E2"/>
    <mergeCell ref="B3:E3"/>
    <mergeCell ref="B4:E4"/>
  </mergeCells>
  <hyperlinks>
    <hyperlink ref="J1" location="Index!A1" display="Return to Index" xr:uid="{A38D2460-26D5-4CF5-A24F-6B766950827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J23"/>
  <sheetViews>
    <sheetView showGridLines="0" workbookViewId="0">
      <selection activeCell="J1" sqref="J1"/>
    </sheetView>
  </sheetViews>
  <sheetFormatPr defaultRowHeight="13.8" x14ac:dyDescent="0.3"/>
  <cols>
    <col min="1" max="1" width="4" customWidth="1"/>
    <col min="2" max="2" width="50" customWidth="1"/>
    <col min="3" max="8" width="17.33203125" customWidth="1"/>
  </cols>
  <sheetData>
    <row r="1" spans="2:10" x14ac:dyDescent="0.3">
      <c r="B1" s="255" t="s">
        <v>0</v>
      </c>
      <c r="C1" s="255"/>
      <c r="D1" s="255"/>
      <c r="E1" s="255"/>
      <c r="F1" s="255"/>
      <c r="G1" s="255"/>
      <c r="H1" s="255"/>
      <c r="J1" s="27" t="s">
        <v>427</v>
      </c>
    </row>
    <row r="2" spans="2:10" x14ac:dyDescent="0.3">
      <c r="B2" s="255" t="s">
        <v>4</v>
      </c>
      <c r="C2" s="255"/>
      <c r="D2" s="255"/>
      <c r="E2" s="255"/>
      <c r="F2" s="255"/>
      <c r="G2" s="255"/>
      <c r="H2" s="255"/>
    </row>
    <row r="3" spans="2:10" x14ac:dyDescent="0.3">
      <c r="B3" s="255" t="s">
        <v>375</v>
      </c>
      <c r="C3" s="255"/>
      <c r="D3" s="255"/>
      <c r="E3" s="255"/>
      <c r="F3" s="255"/>
      <c r="G3" s="255"/>
      <c r="H3" s="255"/>
    </row>
    <row r="4" spans="2:10" x14ac:dyDescent="0.3">
      <c r="B4" s="255" t="s">
        <v>376</v>
      </c>
      <c r="C4" s="255"/>
      <c r="D4" s="255"/>
      <c r="E4" s="255"/>
      <c r="F4" s="255"/>
      <c r="G4" s="255"/>
      <c r="H4" s="255"/>
    </row>
    <row r="6" spans="2:10" x14ac:dyDescent="0.3">
      <c r="B6" s="80" t="s">
        <v>130</v>
      </c>
      <c r="C6" s="81" t="s">
        <v>78</v>
      </c>
      <c r="D6" s="81" t="s">
        <v>79</v>
      </c>
      <c r="E6" s="81" t="s">
        <v>80</v>
      </c>
      <c r="F6" s="81" t="s">
        <v>81</v>
      </c>
      <c r="G6" s="81" t="s">
        <v>82</v>
      </c>
      <c r="H6" s="82" t="s">
        <v>83</v>
      </c>
    </row>
    <row r="7" spans="2:10" ht="14.4" thickBot="1" x14ac:dyDescent="0.35">
      <c r="B7" s="83" t="s">
        <v>2</v>
      </c>
      <c r="C7" s="84" t="s">
        <v>84</v>
      </c>
      <c r="D7" s="84" t="s">
        <v>84</v>
      </c>
      <c r="E7" s="84" t="s">
        <v>84</v>
      </c>
      <c r="F7" s="84" t="s">
        <v>84</v>
      </c>
      <c r="G7" s="84" t="s">
        <v>84</v>
      </c>
      <c r="H7" s="85" t="s">
        <v>2</v>
      </c>
    </row>
    <row r="8" spans="2:10" x14ac:dyDescent="0.3">
      <c r="B8" s="118" t="s">
        <v>85</v>
      </c>
      <c r="C8" s="40">
        <v>5141221.3251900095</v>
      </c>
      <c r="D8" s="40">
        <v>2108332.72142292</v>
      </c>
      <c r="E8" s="40">
        <v>338021.89879372501</v>
      </c>
      <c r="F8" s="40">
        <v>13164.7616</v>
      </c>
      <c r="G8" s="40"/>
      <c r="H8" s="45">
        <v>7600740.70700665</v>
      </c>
    </row>
    <row r="9" spans="2:10" x14ac:dyDescent="0.3">
      <c r="B9" s="119" t="s">
        <v>86</v>
      </c>
      <c r="C9" s="33">
        <v>6243.6698816267899</v>
      </c>
      <c r="D9" s="33">
        <v>14754.167177081301</v>
      </c>
      <c r="E9" s="33">
        <v>10932.142530450001</v>
      </c>
      <c r="F9" s="33"/>
      <c r="G9" s="33"/>
      <c r="H9" s="46">
        <v>31929.9795891582</v>
      </c>
    </row>
    <row r="10" spans="2:10" x14ac:dyDescent="0.3">
      <c r="B10" s="119" t="s">
        <v>87</v>
      </c>
      <c r="C10" s="33">
        <v>629545.78465173906</v>
      </c>
      <c r="D10" s="33">
        <v>1336775.9642441501</v>
      </c>
      <c r="E10" s="33"/>
      <c r="F10" s="33"/>
      <c r="G10" s="33"/>
      <c r="H10" s="46">
        <v>1966321.7488958901</v>
      </c>
    </row>
    <row r="11" spans="2:10" x14ac:dyDescent="0.3">
      <c r="B11" s="119" t="s">
        <v>89</v>
      </c>
      <c r="C11" s="33">
        <v>1913658.0542027999</v>
      </c>
      <c r="D11" s="33"/>
      <c r="E11" s="33">
        <v>562074.80759999994</v>
      </c>
      <c r="F11" s="33"/>
      <c r="G11" s="33">
        <v>727.50959999999998</v>
      </c>
      <c r="H11" s="46">
        <v>2476460.3714028001</v>
      </c>
    </row>
    <row r="12" spans="2:10" x14ac:dyDescent="0.3">
      <c r="B12" s="119" t="s">
        <v>90</v>
      </c>
      <c r="C12" s="33">
        <v>7312.1358695652098</v>
      </c>
      <c r="D12" s="33"/>
      <c r="E12" s="33"/>
      <c r="F12" s="33"/>
      <c r="G12" s="33"/>
      <c r="H12" s="46">
        <v>7312.1358695652098</v>
      </c>
    </row>
    <row r="13" spans="2:10" x14ac:dyDescent="0.3">
      <c r="B13" s="119" t="s">
        <v>91</v>
      </c>
      <c r="C13" s="33">
        <v>7671.6710240000002</v>
      </c>
      <c r="D13" s="33">
        <v>4731.6312879999996</v>
      </c>
      <c r="E13" s="33">
        <v>384.37023206399999</v>
      </c>
      <c r="F13" s="33"/>
      <c r="G13" s="33"/>
      <c r="H13" s="46">
        <v>12787.672544064</v>
      </c>
    </row>
    <row r="14" spans="2:10" x14ac:dyDescent="0.3">
      <c r="B14" s="119" t="s">
        <v>93</v>
      </c>
      <c r="C14" s="33"/>
      <c r="D14" s="33"/>
      <c r="E14" s="33">
        <v>1329.6479749600001</v>
      </c>
      <c r="F14" s="33"/>
      <c r="G14" s="33"/>
      <c r="H14" s="46">
        <v>1329.6479749600001</v>
      </c>
    </row>
    <row r="15" spans="2:10" x14ac:dyDescent="0.3">
      <c r="B15" s="119" t="s">
        <v>94</v>
      </c>
      <c r="C15" s="33">
        <v>911104.68940000003</v>
      </c>
      <c r="D15" s="33"/>
      <c r="E15" s="33"/>
      <c r="F15" s="33"/>
      <c r="G15" s="33"/>
      <c r="H15" s="46">
        <v>911104.68940000003</v>
      </c>
    </row>
    <row r="16" spans="2:10" x14ac:dyDescent="0.3">
      <c r="B16" s="119" t="s">
        <v>95</v>
      </c>
      <c r="C16" s="33">
        <v>74982.837184784294</v>
      </c>
      <c r="D16" s="33">
        <v>12225.342149411799</v>
      </c>
      <c r="E16" s="33">
        <v>178698.23424053099</v>
      </c>
      <c r="F16" s="33"/>
      <c r="G16" s="33"/>
      <c r="H16" s="46">
        <v>265906.41357472702</v>
      </c>
    </row>
    <row r="17" spans="2:8" x14ac:dyDescent="0.3">
      <c r="B17" s="119" t="s">
        <v>96</v>
      </c>
      <c r="C17" s="33">
        <v>69525.009959999996</v>
      </c>
      <c r="D17" s="33">
        <v>21021.616900000001</v>
      </c>
      <c r="E17" s="33">
        <v>14212.226955375399</v>
      </c>
      <c r="F17" s="33"/>
      <c r="G17" s="33"/>
      <c r="H17" s="46">
        <v>104758.853815375</v>
      </c>
    </row>
    <row r="18" spans="2:8" x14ac:dyDescent="0.3">
      <c r="B18" s="119" t="s">
        <v>97</v>
      </c>
      <c r="C18" s="33">
        <v>19867.928</v>
      </c>
      <c r="D18" s="33">
        <v>17585.905999999999</v>
      </c>
      <c r="E18" s="33"/>
      <c r="F18" s="33"/>
      <c r="G18" s="33"/>
      <c r="H18" s="46">
        <v>37453.834000000003</v>
      </c>
    </row>
    <row r="19" spans="2:8" x14ac:dyDescent="0.3">
      <c r="B19" s="119" t="s">
        <v>98</v>
      </c>
      <c r="C19" s="33"/>
      <c r="D19" s="33">
        <v>3619284</v>
      </c>
      <c r="E19" s="33"/>
      <c r="F19" s="33"/>
      <c r="G19" s="33"/>
      <c r="H19" s="46">
        <v>3619284</v>
      </c>
    </row>
    <row r="20" spans="2:8" x14ac:dyDescent="0.3">
      <c r="B20" s="119" t="s">
        <v>99</v>
      </c>
      <c r="C20" s="33">
        <v>37598.010300000002</v>
      </c>
      <c r="D20" s="33"/>
      <c r="E20" s="33"/>
      <c r="F20" s="33"/>
      <c r="G20" s="33"/>
      <c r="H20" s="46">
        <v>37598.010300000002</v>
      </c>
    </row>
    <row r="21" spans="2:8" x14ac:dyDescent="0.3">
      <c r="B21" s="119" t="s">
        <v>100</v>
      </c>
      <c r="C21" s="33">
        <v>51262.668590780799</v>
      </c>
      <c r="D21" s="33"/>
      <c r="E21" s="33"/>
      <c r="F21" s="33"/>
      <c r="G21" s="33"/>
      <c r="H21" s="46">
        <v>51262.668590780799</v>
      </c>
    </row>
    <row r="22" spans="2:8" ht="14.4" thickBot="1" x14ac:dyDescent="0.35">
      <c r="B22" s="119" t="s">
        <v>101</v>
      </c>
      <c r="C22" s="33">
        <v>569.75763600000005</v>
      </c>
      <c r="D22" s="33">
        <v>16.928999999999998</v>
      </c>
      <c r="E22" s="33">
        <v>10683.12353544</v>
      </c>
      <c r="F22" s="33"/>
      <c r="G22" s="33"/>
      <c r="H22" s="46">
        <v>11269.81017144</v>
      </c>
    </row>
    <row r="23" spans="2:8" x14ac:dyDescent="0.3">
      <c r="B23" s="140" t="str">
        <f>"Total (GJ)"</f>
        <v>Total (GJ)</v>
      </c>
      <c r="C23" s="115">
        <v>8870563.5418912992</v>
      </c>
      <c r="D23" s="115">
        <v>7134728.2781815603</v>
      </c>
      <c r="E23" s="115">
        <v>1116336.4518625501</v>
      </c>
      <c r="F23" s="115">
        <v>13164.7616</v>
      </c>
      <c r="G23" s="115">
        <v>727.50959999999998</v>
      </c>
      <c r="H23" s="117">
        <v>17135520.543135401</v>
      </c>
    </row>
  </sheetData>
  <sheetProtection sheet="1" objects="1" scenarios="1"/>
  <autoFilter ref="B7:H23" xr:uid="{00000000-0009-0000-0000-00000B000000}"/>
  <mergeCells count="4">
    <mergeCell ref="B1:H1"/>
    <mergeCell ref="B2:H2"/>
    <mergeCell ref="B3:H3"/>
    <mergeCell ref="B4:H4"/>
  </mergeCells>
  <hyperlinks>
    <hyperlink ref="J1" location="Index!A1" display="Return to Index" xr:uid="{DA2950B0-7B74-4356-8932-51F096BB099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9a5b9c3-7264-4e80-8f48-5e60101baa31">
      <Terms xmlns="http://schemas.microsoft.com/office/infopath/2007/PartnerControls"/>
    </lcf76f155ced4ddcb4097134ff3c332f>
    <TaxCatchAll xmlns="5a73984f-5727-401f-a696-027e3d41831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18BAE285FF6A4893DEB717B61CB2BC" ma:contentTypeVersion="19" ma:contentTypeDescription="Create a new document." ma:contentTypeScope="" ma:versionID="fe6ea94537cd440427415f62d6bc7b1f">
  <xsd:schema xmlns:xsd="http://www.w3.org/2001/XMLSchema" xmlns:xs="http://www.w3.org/2001/XMLSchema" xmlns:p="http://schemas.microsoft.com/office/2006/metadata/properties" xmlns:ns1="http://schemas.microsoft.com/sharepoint/v3" xmlns:ns2="19a5b9c3-7264-4e80-8f48-5e60101baa31" xmlns:ns3="5a73984f-5727-401f-a696-027e3d418314" targetNamespace="http://schemas.microsoft.com/office/2006/metadata/properties" ma:root="true" ma:fieldsID="92b73380af203b29e7b0f76dbd4f3847" ns1:_="" ns2:_="" ns3:_="">
    <xsd:import namespace="http://schemas.microsoft.com/sharepoint/v3"/>
    <xsd:import namespace="19a5b9c3-7264-4e80-8f48-5e60101baa31"/>
    <xsd:import namespace="5a73984f-5727-401f-a696-027e3d4183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a5b9c3-7264-4e80-8f48-5e60101baa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da632b2-1545-4ddf-a2ee-048a909ae9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73984f-5727-401f-a696-027e3d41831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d042b2a-1fe5-4e14-85a5-53b45f3761ce}" ma:internalName="TaxCatchAll" ma:showField="CatchAllData" ma:web="5a73984f-5727-401f-a696-027e3d4183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00C8CD-73D7-488C-A9C2-EC8C0CF98DAC}">
  <ds:schemaRefs>
    <ds:schemaRef ds:uri="http://schemas.microsoft.com/office/2006/metadata/properties"/>
    <ds:schemaRef ds:uri="http://purl.org/dc/terms/"/>
    <ds:schemaRef ds:uri="http://purl.org/dc/dcmitype/"/>
    <ds:schemaRef ds:uri="http://schemas.microsoft.com/sharepoint/v3"/>
    <ds:schemaRef ds:uri="http://purl.org/dc/elements/1.1/"/>
    <ds:schemaRef ds:uri="http://www.w3.org/XML/1998/namespace"/>
    <ds:schemaRef ds:uri="19a5b9c3-7264-4e80-8f48-5e60101baa31"/>
    <ds:schemaRef ds:uri="http://schemas.microsoft.com/office/2006/documentManagement/types"/>
    <ds:schemaRef ds:uri="http://schemas.openxmlformats.org/package/2006/metadata/core-properties"/>
    <ds:schemaRef ds:uri="http://schemas.microsoft.com/office/infopath/2007/PartnerControls"/>
    <ds:schemaRef ds:uri="5a73984f-5727-401f-a696-027e3d418314"/>
  </ds:schemaRefs>
</ds:datastoreItem>
</file>

<file path=customXml/itemProps2.xml><?xml version="1.0" encoding="utf-8"?>
<ds:datastoreItem xmlns:ds="http://schemas.openxmlformats.org/officeDocument/2006/customXml" ds:itemID="{0F4CFDC3-4B08-4565-85AA-58CE11E6E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a5b9c3-7264-4e80-8f48-5e60101baa31"/>
    <ds:schemaRef ds:uri="5a73984f-5727-401f-a696-027e3d418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C7BF71-6283-496C-AA1F-9E1F74695D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76</vt:i4>
      </vt:variant>
      <vt:variant>
        <vt:lpstr>Named Ranges</vt:lpstr>
      </vt:variant>
      <vt:variant>
        <vt:i4>75</vt:i4>
      </vt:variant>
    </vt:vector>
  </HeadingPairs>
  <TitlesOfParts>
    <vt:vector size="151" baseType="lpstr">
      <vt:lpstr>Index</vt:lpstr>
      <vt:lpstr>GRI 302-1</vt:lpstr>
      <vt:lpstr>GRI 302-1 (2)</vt:lpstr>
      <vt:lpstr>GRI 302-3 Energy intensity</vt:lpstr>
      <vt:lpstr>GRI 302-3 Energy intensity(2)</vt:lpstr>
      <vt:lpstr>GRI 302-3 Energy intensity(3)</vt:lpstr>
      <vt:lpstr>GRI 302-1 (3)</vt:lpstr>
      <vt:lpstr>GRI 302-1 (4)</vt:lpstr>
      <vt:lpstr>GRI 302-1 (5)</vt:lpstr>
      <vt:lpstr>GRI 302-1 (6)</vt:lpstr>
      <vt:lpstr>GRI 305-1, GRI 305-2</vt:lpstr>
      <vt:lpstr>GRI 305-1, GRI 305-2 (2)</vt:lpstr>
      <vt:lpstr>GRI 305-1</vt:lpstr>
      <vt:lpstr>GRI 305-1 (2)</vt:lpstr>
      <vt:lpstr>GRI 305-2 Energy Indirect</vt:lpstr>
      <vt:lpstr>GRI 305-2 Energy Indirect (2)</vt:lpstr>
      <vt:lpstr>GRI 305-3 Other Indirect (</vt:lpstr>
      <vt:lpstr>GRI 305-4 GHG intensity by</vt:lpstr>
      <vt:lpstr>GRI 305-4 GHG intensity by(2)</vt:lpstr>
      <vt:lpstr>GRI 305-4 GHG intensity by(3)</vt:lpstr>
      <vt:lpstr>GRI 305-7</vt:lpstr>
      <vt:lpstr>GRI 305-7 (2)</vt:lpstr>
      <vt:lpstr>Total water withdrawal int</vt:lpstr>
      <vt:lpstr>Other water consumed inten</vt:lpstr>
      <vt:lpstr>Fresh water consumed inten</vt:lpstr>
      <vt:lpstr>Total water consumed inten</vt:lpstr>
      <vt:lpstr>Total water withdrawal int(2)</vt:lpstr>
      <vt:lpstr>Fresh water consumed inten(2)</vt:lpstr>
      <vt:lpstr>Other water consumed inten(2)</vt:lpstr>
      <vt:lpstr>Total water consumed inten(2)</vt:lpstr>
      <vt:lpstr>SASB EM-MM-140a.1 Water wi</vt:lpstr>
      <vt:lpstr>SASB EM-MM-140a.1 Water wi(2)</vt:lpstr>
      <vt:lpstr>GRI 303-3 Water withdrawal</vt:lpstr>
      <vt:lpstr>GRI 303-3 Water withdrawal(2)</vt:lpstr>
      <vt:lpstr>GRI 303-3 Water withdrawal(3)</vt:lpstr>
      <vt:lpstr>GRI 303-3 Water withdrawal(4)</vt:lpstr>
      <vt:lpstr>GRI 303-4 Water discharge</vt:lpstr>
      <vt:lpstr>GRI 303-4 Water discharge (2)</vt:lpstr>
      <vt:lpstr>GRI 303-4 Water discharge (3)</vt:lpstr>
      <vt:lpstr>GRI 303-4 Water discharge (4)</vt:lpstr>
      <vt:lpstr>GRI 303-5 Water consumptio</vt:lpstr>
      <vt:lpstr>GRI 303-5 Water consumptio(2)</vt:lpstr>
      <vt:lpstr>Water recycled and reused</vt:lpstr>
      <vt:lpstr>Water recycled and reused (2)</vt:lpstr>
      <vt:lpstr>SASB EM-MM-150a.4 Non-mine</vt:lpstr>
      <vt:lpstr>SASB EM-MM-150a.4 Non-mine(2)</vt:lpstr>
      <vt:lpstr>SASB EM-MM-150a.4 Non-mine(3)</vt:lpstr>
      <vt:lpstr>SASB EM-MM-150a.4 Non-mine(4)</vt:lpstr>
      <vt:lpstr>SASB EM-MM-150a.5 Tailings</vt:lpstr>
      <vt:lpstr>SASB EM-MM-150a.5 Tailings(2)</vt:lpstr>
      <vt:lpstr>Percentage of tailings rec</vt:lpstr>
      <vt:lpstr>SASB EM-MM-150a.6 Waste ro</vt:lpstr>
      <vt:lpstr>SASB EM-MM-150a.6 Waste ro(2)</vt:lpstr>
      <vt:lpstr>Percentage of waste rock r</vt:lpstr>
      <vt:lpstr>SASB EM-MM-150a.7 Hazardou</vt:lpstr>
      <vt:lpstr>SASB EM-MM-150a.7 Hazardou(2)</vt:lpstr>
      <vt:lpstr>SASB EM-MM-150a.8 Hazardou</vt:lpstr>
      <vt:lpstr>GRI 306-3 Waste generated</vt:lpstr>
      <vt:lpstr>GRI 306-3 Waste generated (2)</vt:lpstr>
      <vt:lpstr>GRI 306-4 Non-hazardous wa</vt:lpstr>
      <vt:lpstr>GRI 306-4 Hazardous waste</vt:lpstr>
      <vt:lpstr>GRI 306-5 Non-hazardous wa</vt:lpstr>
      <vt:lpstr>GRI 306-5 Hazardous waste</vt:lpstr>
      <vt:lpstr>Rehabilitation and clearin</vt:lpstr>
      <vt:lpstr>Rehabilitation and clearin(2)</vt:lpstr>
      <vt:lpstr>Gold sold</vt:lpstr>
      <vt:lpstr>GRI 201-1 Economic Contrib</vt:lpstr>
      <vt:lpstr>GRI 204-1 Procurement spen</vt:lpstr>
      <vt:lpstr>Community investments (ann(2)</vt:lpstr>
      <vt:lpstr>Community investments (per</vt:lpstr>
      <vt:lpstr>GRI 2-7 Workforce (by empl</vt:lpstr>
      <vt:lpstr>GRI 2-7 Workforce (by ages</vt:lpstr>
      <vt:lpstr>GRI 403-9</vt:lpstr>
      <vt:lpstr>Occupational hygiene sampl</vt:lpstr>
      <vt:lpstr>Safety Training Completed</vt:lpstr>
      <vt:lpstr>Safety Training Completed (2)</vt:lpstr>
      <vt:lpstr>'Community investments (ann(2)'!_FilterDatabase</vt:lpstr>
      <vt:lpstr>'Community investments (per'!_FilterDatabase</vt:lpstr>
      <vt:lpstr>'Fresh water consumed inten'!_FilterDatabase</vt:lpstr>
      <vt:lpstr>'Fresh water consumed inten(2)'!_FilterDatabase</vt:lpstr>
      <vt:lpstr>'Gold sold'!_FilterDatabase</vt:lpstr>
      <vt:lpstr>'GRI 201-1 Economic Contrib'!_FilterDatabase</vt:lpstr>
      <vt:lpstr>'GRI 204-1 Procurement spen'!_FilterDatabase</vt:lpstr>
      <vt:lpstr>'GRI 2-7 Workforce (by ages'!_FilterDatabase</vt:lpstr>
      <vt:lpstr>'GRI 2-7 Workforce (by empl'!_FilterDatabase</vt:lpstr>
      <vt:lpstr>'GRI 302-1'!_FilterDatabase</vt:lpstr>
      <vt:lpstr>'GRI 302-1 (2)'!_FilterDatabase</vt:lpstr>
      <vt:lpstr>'GRI 302-1 (3)'!_FilterDatabase</vt:lpstr>
      <vt:lpstr>'GRI 302-1 (4)'!_FilterDatabase</vt:lpstr>
      <vt:lpstr>'GRI 302-1 (5)'!_FilterDatabase</vt:lpstr>
      <vt:lpstr>'GRI 302-1 (6)'!_FilterDatabase</vt:lpstr>
      <vt:lpstr>'GRI 302-3 Energy intensity'!_FilterDatabase</vt:lpstr>
      <vt:lpstr>'GRI 302-3 Energy intensity(2)'!_FilterDatabase</vt:lpstr>
      <vt:lpstr>'GRI 302-3 Energy intensity(3)'!_FilterDatabase</vt:lpstr>
      <vt:lpstr>'GRI 303-3 Water withdrawal'!_FilterDatabase</vt:lpstr>
      <vt:lpstr>'GRI 303-3 Water withdrawal(2)'!_FilterDatabase</vt:lpstr>
      <vt:lpstr>'GRI 303-3 Water withdrawal(3)'!_FilterDatabase</vt:lpstr>
      <vt:lpstr>'GRI 303-3 Water withdrawal(4)'!_FilterDatabase</vt:lpstr>
      <vt:lpstr>'GRI 303-4 Water discharge'!_FilterDatabase</vt:lpstr>
      <vt:lpstr>'GRI 303-4 Water discharge (2)'!_FilterDatabase</vt:lpstr>
      <vt:lpstr>'GRI 303-4 Water discharge (3)'!_FilterDatabase</vt:lpstr>
      <vt:lpstr>'GRI 303-4 Water discharge (4)'!_FilterDatabase</vt:lpstr>
      <vt:lpstr>'GRI 303-5 Water consumptio'!_FilterDatabase</vt:lpstr>
      <vt:lpstr>'GRI 303-5 Water consumptio(2)'!_FilterDatabase</vt:lpstr>
      <vt:lpstr>'GRI 305-1'!_FilterDatabase</vt:lpstr>
      <vt:lpstr>'GRI 305-1 (2)'!_FilterDatabase</vt:lpstr>
      <vt:lpstr>'GRI 305-1, GRI 305-2'!_FilterDatabase</vt:lpstr>
      <vt:lpstr>'GRI 305-1, GRI 305-2 (2)'!_FilterDatabase</vt:lpstr>
      <vt:lpstr>'GRI 305-2 Energy Indirect'!_FilterDatabase</vt:lpstr>
      <vt:lpstr>'GRI 305-2 Energy Indirect (2)'!_FilterDatabase</vt:lpstr>
      <vt:lpstr>'GRI 305-3 Other Indirect ('!_FilterDatabase</vt:lpstr>
      <vt:lpstr>'GRI 305-4 GHG intensity by'!_FilterDatabase</vt:lpstr>
      <vt:lpstr>'GRI 305-4 GHG intensity by(2)'!_FilterDatabase</vt:lpstr>
      <vt:lpstr>'GRI 305-4 GHG intensity by(3)'!_FilterDatabase</vt:lpstr>
      <vt:lpstr>'GRI 305-7'!_FilterDatabase</vt:lpstr>
      <vt:lpstr>'GRI 305-7 (2)'!_FilterDatabase</vt:lpstr>
      <vt:lpstr>'GRI 306-3 Waste generated'!_FilterDatabase</vt:lpstr>
      <vt:lpstr>'GRI 306-3 Waste generated (2)'!_FilterDatabase</vt:lpstr>
      <vt:lpstr>'GRI 306-4 Hazardous waste'!_FilterDatabase</vt:lpstr>
      <vt:lpstr>'GRI 306-4 Non-hazardous wa'!_FilterDatabase</vt:lpstr>
      <vt:lpstr>'GRI 306-5 Hazardous waste'!_FilterDatabase</vt:lpstr>
      <vt:lpstr>'GRI 306-5 Non-hazardous wa'!_FilterDatabase</vt:lpstr>
      <vt:lpstr>'GRI 403-9'!_FilterDatabase</vt:lpstr>
      <vt:lpstr>'Occupational hygiene sampl'!_FilterDatabase</vt:lpstr>
      <vt:lpstr>'Other water consumed inten'!_FilterDatabase</vt:lpstr>
      <vt:lpstr>'Other water consumed inten(2)'!_FilterDatabase</vt:lpstr>
      <vt:lpstr>'Percentage of tailings rec'!_FilterDatabase</vt:lpstr>
      <vt:lpstr>'Percentage of waste rock r'!_FilterDatabase</vt:lpstr>
      <vt:lpstr>'Rehabilitation and clearin'!_FilterDatabase</vt:lpstr>
      <vt:lpstr>'Rehabilitation and clearin(2)'!_FilterDatabase</vt:lpstr>
      <vt:lpstr>'Safety Training Completed'!_FilterDatabase</vt:lpstr>
      <vt:lpstr>'Safety Training Completed (2)'!_FilterDatabase</vt:lpstr>
      <vt:lpstr>'SASB EM-MM-140a.1 Water wi'!_FilterDatabase</vt:lpstr>
      <vt:lpstr>'SASB EM-MM-140a.1 Water wi(2)'!_FilterDatabase</vt:lpstr>
      <vt:lpstr>'SASB EM-MM-150a.4 Non-mine'!_FilterDatabase</vt:lpstr>
      <vt:lpstr>'SASB EM-MM-150a.4 Non-mine(2)'!_FilterDatabase</vt:lpstr>
      <vt:lpstr>'SASB EM-MM-150a.4 Non-mine(3)'!_FilterDatabase</vt:lpstr>
      <vt:lpstr>'SASB EM-MM-150a.4 Non-mine(4)'!_FilterDatabase</vt:lpstr>
      <vt:lpstr>'SASB EM-MM-150a.5 Tailings'!_FilterDatabase</vt:lpstr>
      <vt:lpstr>'SASB EM-MM-150a.5 Tailings(2)'!_FilterDatabase</vt:lpstr>
      <vt:lpstr>'SASB EM-MM-150a.6 Waste ro'!_FilterDatabase</vt:lpstr>
      <vt:lpstr>'SASB EM-MM-150a.6 Waste ro(2)'!_FilterDatabase</vt:lpstr>
      <vt:lpstr>'SASB EM-MM-150a.7 Hazardou'!_FilterDatabase</vt:lpstr>
      <vt:lpstr>'SASB EM-MM-150a.7 Hazardou(2)'!_FilterDatabase</vt:lpstr>
      <vt:lpstr>'SASB EM-MM-150a.8 Hazardou'!_FilterDatabase</vt:lpstr>
      <vt:lpstr>'Total water consumed inten'!_FilterDatabase</vt:lpstr>
      <vt:lpstr>'Total water consumed inten(2)'!_FilterDatabase</vt:lpstr>
      <vt:lpstr>'Total water withdrawal int'!_FilterDatabase</vt:lpstr>
      <vt:lpstr>'Total water withdrawal int(2)'!_FilterDatabase</vt:lpstr>
      <vt:lpstr>'Water recycled and reused'!_FilterDatabase</vt:lpstr>
      <vt:lpstr>'Water recycled and reused (2)'!_FilterDatabase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Sequoia Eagles (Corporate)</dc:creator>
  <cp:lastModifiedBy>Rebecca Ciotti (Corporate)</cp:lastModifiedBy>
  <dcterms:created xsi:type="dcterms:W3CDTF">2023-08-23T01:23:12Z</dcterms:created>
  <dcterms:modified xsi:type="dcterms:W3CDTF">2023-08-23T14:19:41Z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0x0101004B18BAE285FF6A4893DEB717B61CB2BC</vt:lpwstr>
  </property>
  <property fmtid="{D5CDD505-2E9C-101B-9397-08002B2CF9AE}" pid="3" name="MediaServiceImageTags">
    <vt:lpwstr/>
  </property>
</Properties>
</file>